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tnambj\AppData\Roaming\OpenText\DM\Temp\"/>
    </mc:Choice>
  </mc:AlternateContent>
  <xr:revisionPtr revIDLastSave="0" documentId="8_{04B17089-9ED2-4FF9-9E0B-EBF0859818F6}" xr6:coauthVersionLast="47" xr6:coauthVersionMax="47" xr10:uidLastSave="{00000000-0000-0000-0000-000000000000}"/>
  <bookViews>
    <workbookView xWindow="-108" yWindow="-108" windowWidth="23256" windowHeight="12456" tabRatio="766" firstSheet="15" activeTab="25" xr2:uid="{00000000-000D-0000-FFFF-FFFF00000000}"/>
  </bookViews>
  <sheets>
    <sheet name="Territory List by Province" sheetId="43" state="hidden" r:id="rId1"/>
    <sheet name="Comp Info" sheetId="55" r:id="rId2"/>
    <sheet name="Codes" sheetId="54" state="hidden" r:id="rId3"/>
    <sheet name="Combined 1.1" sheetId="10" r:id="rId4"/>
    <sheet name="1.2" sheetId="39" r:id="rId5"/>
    <sheet name="1.3" sheetId="40" r:id="rId6"/>
    <sheet name="Combined 2.1" sheetId="13" r:id="rId7"/>
    <sheet name="2.2" sheetId="42" r:id="rId8"/>
    <sheet name="2.3" sheetId="41" r:id="rId9"/>
    <sheet name="Combined 3.1" sheetId="15" r:id="rId10"/>
    <sheet name="3.2" sheetId="18" r:id="rId11"/>
    <sheet name="3.3" sheetId="20" r:id="rId12"/>
    <sheet name="Combined 4.1" sheetId="19" r:id="rId13"/>
    <sheet name="4.2" sheetId="16" r:id="rId14"/>
    <sheet name="4.3" sheetId="46" r:id="rId15"/>
    <sheet name="5.1" sheetId="11" r:id="rId16"/>
    <sheet name="Combined 6.1" sheetId="5" r:id="rId17"/>
    <sheet name="6.2" sheetId="44" r:id="rId18"/>
    <sheet name="6.3" sheetId="45" r:id="rId19"/>
    <sheet name="Combined 7.1" sheetId="36" r:id="rId20"/>
    <sheet name="7.2" sheetId="35" r:id="rId21"/>
    <sheet name="7.3" sheetId="34" r:id="rId22"/>
    <sheet name="8.1" sheetId="49" r:id="rId23"/>
    <sheet name="9.1" sheetId="47" r:id="rId24"/>
    <sheet name="10.1" sheetId="48" r:id="rId25"/>
    <sheet name="Profile RGs - 2026 (21 year)" sheetId="70" r:id="rId26"/>
    <sheet name="Profile RGs - 2025 (21 year)" sheetId="69" r:id="rId27"/>
    <sheet name="Profile RGs - 2024 (21 year)" sheetId="67" r:id="rId28"/>
    <sheet name="Profile RGs - 2023 (21 year)" sheetId="68" r:id="rId29"/>
    <sheet name="Profile RGs - 2022 (21 year)" sheetId="66" r:id="rId30"/>
    <sheet name="Profile RGs - 2021 (21 year)" sheetId="65" r:id="rId31"/>
  </sheets>
  <externalReferences>
    <externalReference r:id="rId32"/>
    <externalReference r:id="rId33"/>
  </externalReferences>
  <definedNames>
    <definedName name="Company" localSheetId="30">[1]Codes!$A$1:$A$52</definedName>
    <definedName name="Company" localSheetId="29">[1]Codes!$A$1:$A$52</definedName>
    <definedName name="Company" localSheetId="28">[1]Codes!$A$1:$A$52</definedName>
    <definedName name="Company" localSheetId="27">[1]Codes!$A$1:$A$52</definedName>
    <definedName name="Company" localSheetId="26">[1]Codes!$A$1:$A$52</definedName>
    <definedName name="Company" localSheetId="25">[1]Codes!$A$1:$A$52</definedName>
    <definedName name="Company">Codes!$A$1:$A$54</definedName>
    <definedName name="DaysList" localSheetId="25">[2]Codes!$G$1:$G$32</definedName>
    <definedName name="DaysList">Codes!$G$1:$G$32</definedName>
    <definedName name="MonthsList" localSheetId="25">[2]Codes!$H$1:$H$13</definedName>
    <definedName name="MonthsList">Codes!$H$1:$H$13</definedName>
    <definedName name="NSCompany" localSheetId="25">[2]Codes!$A$1:$A$54</definedName>
    <definedName name="NSCompany">Codes!$A$1:$A$54</definedName>
    <definedName name="_xlnm.Print_Area" localSheetId="1">'Comp Info'!$A$1:$I$20</definedName>
    <definedName name="StatusList" localSheetId="25">[2]Codes!$D$1:$D$3</definedName>
    <definedName name="StatusList">Codes!$D$1:$D$3</definedName>
    <definedName name="YearsList" localSheetId="25">[2]Codes!$I$1:$I$32</definedName>
    <definedName name="YearsList">Codes!$I$1:$I$32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70" l="1"/>
  <c r="O14" i="70"/>
  <c r="L14" i="70"/>
  <c r="K14" i="70"/>
  <c r="R13" i="70"/>
  <c r="O13" i="70"/>
  <c r="L13" i="70"/>
  <c r="K13" i="70"/>
  <c r="R12" i="70"/>
  <c r="O12" i="70"/>
  <c r="L12" i="70"/>
  <c r="K12" i="70"/>
  <c r="R11" i="70"/>
  <c r="O11" i="70"/>
  <c r="L11" i="70"/>
  <c r="K11" i="70"/>
  <c r="R10" i="70"/>
  <c r="O10" i="70"/>
  <c r="L10" i="70"/>
  <c r="K10" i="70"/>
  <c r="R9" i="70"/>
  <c r="O9" i="70"/>
  <c r="L9" i="70"/>
  <c r="K9" i="70"/>
  <c r="R8" i="70"/>
  <c r="O8" i="70"/>
  <c r="L8" i="70"/>
  <c r="K8" i="70"/>
  <c r="R7" i="70"/>
  <c r="O7" i="70"/>
  <c r="L7" i="70"/>
  <c r="K7" i="70"/>
  <c r="R6" i="70"/>
  <c r="O6" i="70"/>
  <c r="L6" i="70"/>
  <c r="K6" i="70"/>
  <c r="R5" i="70"/>
  <c r="O5" i="70"/>
  <c r="L5" i="70"/>
  <c r="K5" i="70"/>
  <c r="R4" i="70"/>
  <c r="O4" i="70"/>
  <c r="L4" i="70"/>
  <c r="K4" i="70"/>
  <c r="R3" i="70"/>
  <c r="O3" i="70"/>
  <c r="L3" i="70"/>
  <c r="K3" i="70"/>
  <c r="R14" i="69"/>
  <c r="O14" i="69"/>
  <c r="L14" i="69"/>
  <c r="K14" i="69"/>
  <c r="R13" i="69"/>
  <c r="O13" i="69"/>
  <c r="L13" i="69"/>
  <c r="K13" i="69"/>
  <c r="R12" i="69"/>
  <c r="O12" i="69"/>
  <c r="L12" i="69"/>
  <c r="K12" i="69"/>
  <c r="R11" i="69"/>
  <c r="O11" i="69"/>
  <c r="L11" i="69"/>
  <c r="K11" i="69"/>
  <c r="R10" i="69"/>
  <c r="O10" i="69"/>
  <c r="L10" i="69"/>
  <c r="K10" i="69"/>
  <c r="R9" i="69"/>
  <c r="O9" i="69"/>
  <c r="L9" i="69"/>
  <c r="K9" i="69"/>
  <c r="R8" i="69"/>
  <c r="O8" i="69"/>
  <c r="L8" i="69"/>
  <c r="K8" i="69"/>
  <c r="R7" i="69"/>
  <c r="O7" i="69"/>
  <c r="L7" i="69"/>
  <c r="K7" i="69"/>
  <c r="R6" i="69"/>
  <c r="O6" i="69"/>
  <c r="L6" i="69"/>
  <c r="K6" i="69"/>
  <c r="R5" i="69"/>
  <c r="O5" i="69"/>
  <c r="L5" i="69"/>
  <c r="K5" i="69"/>
  <c r="R4" i="69"/>
  <c r="O4" i="69"/>
  <c r="L4" i="69"/>
  <c r="K4" i="69"/>
  <c r="R3" i="69"/>
  <c r="O3" i="69"/>
  <c r="L3" i="69"/>
  <c r="K3" i="69"/>
  <c r="I11" i="54"/>
  <c r="I12" i="54" s="1"/>
  <c r="I13" i="54" s="1"/>
  <c r="I14" i="54" s="1"/>
  <c r="I15" i="54" s="1"/>
  <c r="I16" i="54" s="1"/>
  <c r="I17" i="54" s="1"/>
  <c r="I18" i="54" s="1"/>
  <c r="I19" i="54" s="1"/>
  <c r="I20" i="54" s="1"/>
  <c r="I21" i="54" s="1"/>
  <c r="I22" i="54" s="1"/>
  <c r="I23" i="54" s="1"/>
  <c r="I24" i="54" s="1"/>
  <c r="I25" i="54" s="1"/>
  <c r="I26" i="54" s="1"/>
  <c r="I27" i="54" s="1"/>
  <c r="I28" i="54" s="1"/>
  <c r="I29" i="54" s="1"/>
  <c r="I30" i="54" s="1"/>
  <c r="I31" i="54" s="1"/>
  <c r="I32" i="54" s="1"/>
  <c r="R14" i="68"/>
  <c r="O14" i="68"/>
  <c r="L14" i="68"/>
  <c r="K14" i="68"/>
  <c r="R13" i="68"/>
  <c r="O13" i="68"/>
  <c r="L13" i="68"/>
  <c r="K13" i="68"/>
  <c r="R12" i="68"/>
  <c r="O12" i="68"/>
  <c r="L12" i="68"/>
  <c r="K12" i="68"/>
  <c r="R11" i="68"/>
  <c r="O11" i="68"/>
  <c r="L11" i="68"/>
  <c r="K11" i="68"/>
  <c r="R10" i="68"/>
  <c r="O10" i="68"/>
  <c r="L10" i="68"/>
  <c r="K10" i="68"/>
  <c r="R9" i="68"/>
  <c r="O9" i="68"/>
  <c r="L9" i="68"/>
  <c r="K9" i="68"/>
  <c r="R8" i="68"/>
  <c r="O8" i="68"/>
  <c r="L8" i="68"/>
  <c r="K8" i="68"/>
  <c r="R7" i="68"/>
  <c r="O7" i="68"/>
  <c r="L7" i="68"/>
  <c r="K7" i="68"/>
  <c r="R6" i="68"/>
  <c r="O6" i="68"/>
  <c r="L6" i="68"/>
  <c r="K6" i="68"/>
  <c r="R5" i="68"/>
  <c r="O5" i="68"/>
  <c r="L5" i="68"/>
  <c r="K5" i="68"/>
  <c r="R4" i="68"/>
  <c r="O4" i="68"/>
  <c r="L4" i="68"/>
  <c r="K4" i="68"/>
  <c r="R3" i="68"/>
  <c r="O3" i="68"/>
  <c r="L3" i="68"/>
  <c r="K3" i="68"/>
  <c r="R14" i="67"/>
  <c r="O14" i="67"/>
  <c r="L14" i="67"/>
  <c r="K14" i="67"/>
  <c r="R13" i="67"/>
  <c r="O13" i="67"/>
  <c r="L13" i="67"/>
  <c r="K13" i="67"/>
  <c r="R12" i="67"/>
  <c r="O12" i="67"/>
  <c r="L12" i="67"/>
  <c r="K12" i="67"/>
  <c r="R11" i="67"/>
  <c r="O11" i="67"/>
  <c r="L11" i="67"/>
  <c r="K11" i="67"/>
  <c r="R10" i="67"/>
  <c r="O10" i="67"/>
  <c r="L10" i="67"/>
  <c r="K10" i="67"/>
  <c r="R9" i="67"/>
  <c r="O9" i="67"/>
  <c r="L9" i="67"/>
  <c r="K9" i="67"/>
  <c r="R8" i="67"/>
  <c r="O8" i="67"/>
  <c r="L8" i="67"/>
  <c r="K8" i="67"/>
  <c r="R7" i="67"/>
  <c r="O7" i="67"/>
  <c r="L7" i="67"/>
  <c r="K7" i="67"/>
  <c r="R6" i="67"/>
  <c r="O6" i="67"/>
  <c r="L6" i="67"/>
  <c r="K6" i="67"/>
  <c r="R5" i="67"/>
  <c r="O5" i="67"/>
  <c r="L5" i="67"/>
  <c r="K5" i="67"/>
  <c r="R4" i="67"/>
  <c r="O4" i="67"/>
  <c r="L4" i="67"/>
  <c r="K4" i="67"/>
  <c r="R3" i="67"/>
  <c r="O3" i="67"/>
  <c r="L3" i="67"/>
  <c r="K3" i="67"/>
  <c r="R14" i="65"/>
  <c r="O14" i="65"/>
  <c r="L14" i="65"/>
  <c r="K14" i="65"/>
  <c r="R13" i="65"/>
  <c r="O13" i="65"/>
  <c r="L13" i="65"/>
  <c r="K13" i="65"/>
  <c r="R12" i="65"/>
  <c r="O12" i="65"/>
  <c r="L12" i="65"/>
  <c r="K12" i="65"/>
  <c r="R11" i="65"/>
  <c r="O11" i="65"/>
  <c r="L11" i="65"/>
  <c r="K11" i="65"/>
  <c r="R10" i="65"/>
  <c r="O10" i="65"/>
  <c r="L10" i="65"/>
  <c r="K10" i="65"/>
  <c r="R9" i="65"/>
  <c r="O9" i="65"/>
  <c r="L9" i="65"/>
  <c r="K9" i="65"/>
  <c r="R8" i="65"/>
  <c r="O8" i="65"/>
  <c r="L8" i="65"/>
  <c r="K8" i="65"/>
  <c r="R7" i="65"/>
  <c r="O7" i="65"/>
  <c r="L7" i="65"/>
  <c r="K7" i="65"/>
  <c r="R6" i="65"/>
  <c r="O6" i="65"/>
  <c r="L6" i="65"/>
  <c r="K6" i="65"/>
  <c r="R5" i="65"/>
  <c r="O5" i="65"/>
  <c r="L5" i="65"/>
  <c r="K5" i="65"/>
  <c r="R4" i="65"/>
  <c r="O4" i="65"/>
  <c r="L4" i="65"/>
  <c r="K4" i="65"/>
  <c r="R3" i="65"/>
  <c r="O3" i="65"/>
  <c r="L3" i="65"/>
  <c r="K3" i="65"/>
  <c r="R14" i="66"/>
  <c r="O14" i="66"/>
  <c r="L14" i="66"/>
  <c r="K14" i="66"/>
  <c r="R13" i="66"/>
  <c r="O13" i="66"/>
  <c r="L13" i="66"/>
  <c r="K13" i="66"/>
  <c r="R12" i="66"/>
  <c r="O12" i="66"/>
  <c r="L12" i="66"/>
  <c r="K12" i="66"/>
  <c r="R11" i="66"/>
  <c r="O11" i="66"/>
  <c r="L11" i="66"/>
  <c r="K11" i="66"/>
  <c r="R10" i="66"/>
  <c r="O10" i="66"/>
  <c r="L10" i="66"/>
  <c r="K10" i="66"/>
  <c r="R9" i="66"/>
  <c r="O9" i="66"/>
  <c r="L9" i="66"/>
  <c r="K9" i="66"/>
  <c r="R8" i="66"/>
  <c r="O8" i="66"/>
  <c r="L8" i="66"/>
  <c r="K8" i="66"/>
  <c r="R7" i="66"/>
  <c r="O7" i="66"/>
  <c r="L7" i="66"/>
  <c r="K7" i="66"/>
  <c r="R6" i="66"/>
  <c r="O6" i="66"/>
  <c r="L6" i="66"/>
  <c r="K6" i="66"/>
  <c r="R5" i="66"/>
  <c r="O5" i="66"/>
  <c r="L5" i="66"/>
  <c r="K5" i="66"/>
  <c r="R4" i="66"/>
  <c r="O4" i="66"/>
  <c r="L4" i="66"/>
  <c r="K4" i="66"/>
  <c r="R3" i="66"/>
  <c r="O3" i="66"/>
  <c r="L3" i="66"/>
  <c r="K3" i="66"/>
  <c r="I3" i="54" l="1"/>
  <c r="I4" i="54" s="1"/>
  <c r="I5" i="54" s="1"/>
  <c r="I6" i="54" s="1"/>
  <c r="I7" i="54" s="1"/>
  <c r="I8" i="54" s="1"/>
  <c r="I9" i="54" s="1"/>
  <c r="I10" i="54" s="1"/>
  <c r="G3" i="54"/>
  <c r="G4" i="54" s="1"/>
  <c r="G5" i="54" s="1"/>
  <c r="G6" i="54" s="1"/>
  <c r="G7" i="54" s="1"/>
  <c r="G8" i="54" s="1"/>
  <c r="G9" i="54" s="1"/>
  <c r="G10" i="54" s="1"/>
  <c r="G11" i="54" s="1"/>
  <c r="G12" i="54" s="1"/>
  <c r="G13" i="54" s="1"/>
  <c r="G14" i="54" s="1"/>
  <c r="G15" i="54" s="1"/>
  <c r="G16" i="54" s="1"/>
  <c r="G17" i="54" s="1"/>
  <c r="G18" i="54" s="1"/>
  <c r="G19" i="54" s="1"/>
  <c r="G20" i="54" s="1"/>
  <c r="G21" i="54" s="1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H17" i="55"/>
  <c r="M1" i="40" s="1"/>
  <c r="H13" i="55"/>
  <c r="M4" i="39" s="1"/>
  <c r="H12" i="55"/>
  <c r="M3" i="39" s="1"/>
  <c r="C2" i="40"/>
  <c r="C2" i="13"/>
  <c r="C2" i="42"/>
  <c r="C2" i="41"/>
  <c r="C2" i="15"/>
  <c r="C2" i="18"/>
  <c r="C2" i="20"/>
  <c r="C2" i="19"/>
  <c r="C2" i="16"/>
  <c r="C2" i="46"/>
  <c r="C2" i="11"/>
  <c r="C2" i="5"/>
  <c r="C2" i="44"/>
  <c r="C2" i="45"/>
  <c r="C2" i="36"/>
  <c r="C2" i="35"/>
  <c r="C2" i="34"/>
  <c r="C2" i="47"/>
  <c r="C2" i="48"/>
  <c r="C2" i="49"/>
  <c r="C2" i="39"/>
  <c r="C2" i="10"/>
  <c r="M1" i="49" l="1"/>
  <c r="M1" i="10"/>
  <c r="M1" i="48"/>
  <c r="M1" i="35"/>
  <c r="M1" i="45"/>
  <c r="M1" i="5"/>
  <c r="M1" i="46"/>
  <c r="M1" i="19"/>
  <c r="M1" i="18"/>
  <c r="M1" i="41"/>
  <c r="M1" i="13"/>
  <c r="M1" i="39"/>
  <c r="M1" i="47"/>
  <c r="M1" i="34"/>
  <c r="M1" i="36"/>
  <c r="M1" i="44"/>
  <c r="M1" i="11"/>
  <c r="M1" i="16"/>
  <c r="M1" i="20"/>
  <c r="M1" i="15"/>
  <c r="M1" i="42"/>
  <c r="M3" i="10"/>
  <c r="M3" i="49"/>
  <c r="M3" i="47"/>
  <c r="M3" i="34"/>
  <c r="M3" i="36"/>
  <c r="M3" i="44"/>
  <c r="M3" i="11"/>
  <c r="M3" i="16"/>
  <c r="M3" i="20"/>
  <c r="M3" i="15"/>
  <c r="M3" i="42"/>
  <c r="M3" i="40"/>
  <c r="M4" i="10"/>
  <c r="M4" i="49"/>
  <c r="M4" i="47"/>
  <c r="M4" i="34"/>
  <c r="M4" i="36"/>
  <c r="M4" i="44"/>
  <c r="M4" i="11"/>
  <c r="M4" i="16"/>
  <c r="M4" i="20"/>
  <c r="M4" i="15"/>
  <c r="M4" i="42"/>
  <c r="M4" i="40"/>
  <c r="M3" i="48"/>
  <c r="M3" i="35"/>
  <c r="M3" i="45"/>
  <c r="M3" i="5"/>
  <c r="M3" i="46"/>
  <c r="M3" i="19"/>
  <c r="M3" i="18"/>
  <c r="M3" i="41"/>
  <c r="M3" i="13"/>
  <c r="M4" i="48"/>
  <c r="M4" i="35"/>
  <c r="M4" i="45"/>
  <c r="M4" i="5"/>
  <c r="M4" i="46"/>
  <c r="M4" i="19"/>
  <c r="M4" i="18"/>
  <c r="M4" i="41"/>
  <c r="M4" i="13"/>
  <c r="L44" i="49" l="1"/>
  <c r="H44" i="49"/>
  <c r="K43" i="49"/>
  <c r="J43" i="49"/>
  <c r="I43" i="49"/>
  <c r="G43" i="49"/>
  <c r="F43" i="49"/>
  <c r="E43" i="49"/>
  <c r="D43" i="49"/>
  <c r="C43" i="49"/>
  <c r="L42" i="49"/>
  <c r="H42" i="49"/>
  <c r="L41" i="49"/>
  <c r="L43" i="49" s="1"/>
  <c r="H41" i="49"/>
  <c r="K40" i="49"/>
  <c r="J40" i="49"/>
  <c r="I40" i="49"/>
  <c r="G40" i="49"/>
  <c r="F40" i="49"/>
  <c r="E40" i="49"/>
  <c r="D40" i="49"/>
  <c r="C40" i="49"/>
  <c r="L39" i="49"/>
  <c r="H39" i="49"/>
  <c r="L38" i="49"/>
  <c r="L40" i="49" s="1"/>
  <c r="H38" i="49"/>
  <c r="K37" i="49"/>
  <c r="J37" i="49"/>
  <c r="I37" i="49"/>
  <c r="G37" i="49"/>
  <c r="F37" i="49"/>
  <c r="E37" i="49"/>
  <c r="D37" i="49"/>
  <c r="C37" i="49"/>
  <c r="L36" i="49"/>
  <c r="H36" i="49"/>
  <c r="L35" i="49"/>
  <c r="L37" i="49" s="1"/>
  <c r="H35" i="49"/>
  <c r="K34" i="49"/>
  <c r="J34" i="49"/>
  <c r="I34" i="49"/>
  <c r="G34" i="49"/>
  <c r="F34" i="49"/>
  <c r="E34" i="49"/>
  <c r="D34" i="49"/>
  <c r="C34" i="49"/>
  <c r="L33" i="49"/>
  <c r="H33" i="49"/>
  <c r="L32" i="49"/>
  <c r="L34" i="49" s="1"/>
  <c r="H32" i="49"/>
  <c r="K31" i="49"/>
  <c r="J31" i="49"/>
  <c r="I31" i="49"/>
  <c r="G31" i="49"/>
  <c r="F31" i="49"/>
  <c r="E31" i="49"/>
  <c r="D31" i="49"/>
  <c r="C31" i="49"/>
  <c r="L30" i="49"/>
  <c r="H30" i="49"/>
  <c r="L29" i="49"/>
  <c r="L31" i="49" s="1"/>
  <c r="H29" i="49"/>
  <c r="K28" i="49"/>
  <c r="J28" i="49"/>
  <c r="I28" i="49"/>
  <c r="G28" i="49"/>
  <c r="F28" i="49"/>
  <c r="E28" i="49"/>
  <c r="D28" i="49"/>
  <c r="C28" i="49"/>
  <c r="L27" i="49"/>
  <c r="H27" i="49"/>
  <c r="L26" i="49"/>
  <c r="L28" i="49" s="1"/>
  <c r="H26" i="49"/>
  <c r="K25" i="49"/>
  <c r="J25" i="49"/>
  <c r="I25" i="49"/>
  <c r="G25" i="49"/>
  <c r="F25" i="49"/>
  <c r="E25" i="49"/>
  <c r="D25" i="49"/>
  <c r="C25" i="49"/>
  <c r="L24" i="49"/>
  <c r="H24" i="49"/>
  <c r="L23" i="49"/>
  <c r="L25" i="49" s="1"/>
  <c r="H23" i="49"/>
  <c r="K22" i="49"/>
  <c r="J22" i="49"/>
  <c r="I22" i="49"/>
  <c r="G22" i="49"/>
  <c r="F22" i="49"/>
  <c r="E22" i="49"/>
  <c r="D22" i="49"/>
  <c r="C22" i="49"/>
  <c r="L21" i="49"/>
  <c r="H21" i="49"/>
  <c r="L20" i="49"/>
  <c r="L22" i="49" s="1"/>
  <c r="H20" i="49"/>
  <c r="K19" i="49"/>
  <c r="J19" i="49"/>
  <c r="I19" i="49"/>
  <c r="G19" i="49"/>
  <c r="F19" i="49"/>
  <c r="E19" i="49"/>
  <c r="D19" i="49"/>
  <c r="C19" i="49"/>
  <c r="L18" i="49"/>
  <c r="H18" i="49"/>
  <c r="L17" i="49"/>
  <c r="L19" i="49" s="1"/>
  <c r="H17" i="49"/>
  <c r="L44" i="48"/>
  <c r="H44" i="48"/>
  <c r="K43" i="48"/>
  <c r="J43" i="48"/>
  <c r="I43" i="48"/>
  <c r="G43" i="48"/>
  <c r="F43" i="48"/>
  <c r="E43" i="48"/>
  <c r="D43" i="48"/>
  <c r="C43" i="48"/>
  <c r="L42" i="48"/>
  <c r="H42" i="48"/>
  <c r="L41" i="48"/>
  <c r="L43" i="48" s="1"/>
  <c r="H41" i="48"/>
  <c r="K40" i="48"/>
  <c r="J40" i="48"/>
  <c r="I40" i="48"/>
  <c r="G40" i="48"/>
  <c r="F40" i="48"/>
  <c r="E40" i="48"/>
  <c r="D40" i="48"/>
  <c r="C40" i="48"/>
  <c r="L39" i="48"/>
  <c r="H39" i="48"/>
  <c r="M39" i="48" s="1"/>
  <c r="L38" i="48"/>
  <c r="L40" i="48" s="1"/>
  <c r="H38" i="48"/>
  <c r="H40" i="48" s="1"/>
  <c r="K37" i="48"/>
  <c r="J37" i="48"/>
  <c r="I37" i="48"/>
  <c r="G37" i="48"/>
  <c r="F37" i="48"/>
  <c r="E37" i="48"/>
  <c r="D37" i="48"/>
  <c r="C37" i="48"/>
  <c r="L36" i="48"/>
  <c r="H36" i="48"/>
  <c r="L35" i="48"/>
  <c r="L37" i="48" s="1"/>
  <c r="H35" i="48"/>
  <c r="H37" i="48" s="1"/>
  <c r="K34" i="48"/>
  <c r="J34" i="48"/>
  <c r="I34" i="48"/>
  <c r="G34" i="48"/>
  <c r="F34" i="48"/>
  <c r="E34" i="48"/>
  <c r="D34" i="48"/>
  <c r="C34" i="48"/>
  <c r="L33" i="48"/>
  <c r="H33" i="48"/>
  <c r="L32" i="48"/>
  <c r="L34" i="48" s="1"/>
  <c r="H32" i="48"/>
  <c r="H34" i="48" s="1"/>
  <c r="K31" i="48"/>
  <c r="J31" i="48"/>
  <c r="I31" i="48"/>
  <c r="G31" i="48"/>
  <c r="F31" i="48"/>
  <c r="E31" i="48"/>
  <c r="D31" i="48"/>
  <c r="C31" i="48"/>
  <c r="L30" i="48"/>
  <c r="H30" i="48"/>
  <c r="L29" i="48"/>
  <c r="L31" i="48" s="1"/>
  <c r="H29" i="48"/>
  <c r="K28" i="48"/>
  <c r="J28" i="48"/>
  <c r="I28" i="48"/>
  <c r="G28" i="48"/>
  <c r="F28" i="48"/>
  <c r="E28" i="48"/>
  <c r="D28" i="48"/>
  <c r="C28" i="48"/>
  <c r="L27" i="48"/>
  <c r="H27" i="48"/>
  <c r="M27" i="48" s="1"/>
  <c r="L26" i="48"/>
  <c r="L28" i="48" s="1"/>
  <c r="H26" i="48"/>
  <c r="H28" i="48" s="1"/>
  <c r="K25" i="48"/>
  <c r="J25" i="48"/>
  <c r="I25" i="48"/>
  <c r="G25" i="48"/>
  <c r="F25" i="48"/>
  <c r="E25" i="48"/>
  <c r="D25" i="48"/>
  <c r="C25" i="48"/>
  <c r="L24" i="48"/>
  <c r="H24" i="48"/>
  <c r="L23" i="48"/>
  <c r="L25" i="48" s="1"/>
  <c r="H23" i="48"/>
  <c r="H25" i="48" s="1"/>
  <c r="K22" i="48"/>
  <c r="J22" i="48"/>
  <c r="I22" i="48"/>
  <c r="G22" i="48"/>
  <c r="F22" i="48"/>
  <c r="E22" i="48"/>
  <c r="D22" i="48"/>
  <c r="C22" i="48"/>
  <c r="L21" i="48"/>
  <c r="H21" i="48"/>
  <c r="L20" i="48"/>
  <c r="L22" i="48" s="1"/>
  <c r="H20" i="48"/>
  <c r="H22" i="48" s="1"/>
  <c r="K19" i="48"/>
  <c r="J19" i="48"/>
  <c r="I19" i="48"/>
  <c r="G19" i="48"/>
  <c r="F19" i="48"/>
  <c r="E19" i="48"/>
  <c r="D19" i="48"/>
  <c r="C19" i="48"/>
  <c r="L18" i="48"/>
  <c r="H18" i="48"/>
  <c r="M18" i="48" s="1"/>
  <c r="L17" i="48"/>
  <c r="L19" i="48" s="1"/>
  <c r="H17" i="48"/>
  <c r="L44" i="47"/>
  <c r="H44" i="47"/>
  <c r="K43" i="47"/>
  <c r="J43" i="47"/>
  <c r="I43" i="47"/>
  <c r="G43" i="47"/>
  <c r="F43" i="47"/>
  <c r="E43" i="47"/>
  <c r="D43" i="47"/>
  <c r="C43" i="47"/>
  <c r="L42" i="47"/>
  <c r="H42" i="47"/>
  <c r="L41" i="47"/>
  <c r="L43" i="47" s="1"/>
  <c r="H41" i="47"/>
  <c r="K40" i="47"/>
  <c r="J40" i="47"/>
  <c r="I40" i="47"/>
  <c r="G40" i="47"/>
  <c r="F40" i="47"/>
  <c r="E40" i="47"/>
  <c r="D40" i="47"/>
  <c r="C40" i="47"/>
  <c r="L39" i="47"/>
  <c r="H39" i="47"/>
  <c r="L38" i="47"/>
  <c r="L40" i="47" s="1"/>
  <c r="H38" i="47"/>
  <c r="K37" i="47"/>
  <c r="J37" i="47"/>
  <c r="I37" i="47"/>
  <c r="G37" i="47"/>
  <c r="F37" i="47"/>
  <c r="E37" i="47"/>
  <c r="D37" i="47"/>
  <c r="C37" i="47"/>
  <c r="L36" i="47"/>
  <c r="H36" i="47"/>
  <c r="L35" i="47"/>
  <c r="L37" i="47" s="1"/>
  <c r="H35" i="47"/>
  <c r="K34" i="47"/>
  <c r="J34" i="47"/>
  <c r="I34" i="47"/>
  <c r="G34" i="47"/>
  <c r="F34" i="47"/>
  <c r="E34" i="47"/>
  <c r="D34" i="47"/>
  <c r="C34" i="47"/>
  <c r="L33" i="47"/>
  <c r="H33" i="47"/>
  <c r="L32" i="47"/>
  <c r="L34" i="47" s="1"/>
  <c r="H32" i="47"/>
  <c r="K31" i="47"/>
  <c r="J31" i="47"/>
  <c r="I31" i="47"/>
  <c r="G31" i="47"/>
  <c r="F31" i="47"/>
  <c r="E31" i="47"/>
  <c r="D31" i="47"/>
  <c r="C31" i="47"/>
  <c r="L30" i="47"/>
  <c r="H30" i="47"/>
  <c r="L29" i="47"/>
  <c r="L31" i="47" s="1"/>
  <c r="H29" i="47"/>
  <c r="K28" i="47"/>
  <c r="J28" i="47"/>
  <c r="I28" i="47"/>
  <c r="G28" i="47"/>
  <c r="F28" i="47"/>
  <c r="E28" i="47"/>
  <c r="D28" i="47"/>
  <c r="C28" i="47"/>
  <c r="L27" i="47"/>
  <c r="H27" i="47"/>
  <c r="L26" i="47"/>
  <c r="L28" i="47" s="1"/>
  <c r="H26" i="47"/>
  <c r="K25" i="47"/>
  <c r="J25" i="47"/>
  <c r="I25" i="47"/>
  <c r="G25" i="47"/>
  <c r="F25" i="47"/>
  <c r="E25" i="47"/>
  <c r="D25" i="47"/>
  <c r="C25" i="47"/>
  <c r="L24" i="47"/>
  <c r="H24" i="47"/>
  <c r="L23" i="47"/>
  <c r="L25" i="47" s="1"/>
  <c r="H23" i="47"/>
  <c r="K22" i="47"/>
  <c r="J22" i="47"/>
  <c r="I22" i="47"/>
  <c r="G22" i="47"/>
  <c r="F22" i="47"/>
  <c r="E22" i="47"/>
  <c r="D22" i="47"/>
  <c r="C22" i="47"/>
  <c r="L21" i="47"/>
  <c r="H21" i="47"/>
  <c r="L20" i="47"/>
  <c r="L22" i="47" s="1"/>
  <c r="H20" i="47"/>
  <c r="K19" i="47"/>
  <c r="J19" i="47"/>
  <c r="I19" i="47"/>
  <c r="G19" i="47"/>
  <c r="F19" i="47"/>
  <c r="E19" i="47"/>
  <c r="D19" i="47"/>
  <c r="C19" i="47"/>
  <c r="L18" i="47"/>
  <c r="H18" i="47"/>
  <c r="L17" i="47"/>
  <c r="L19" i="47" s="1"/>
  <c r="H17" i="47"/>
  <c r="L44" i="34"/>
  <c r="H44" i="34"/>
  <c r="K43" i="34"/>
  <c r="J43" i="34"/>
  <c r="I43" i="34"/>
  <c r="G43" i="34"/>
  <c r="F43" i="34"/>
  <c r="E43" i="34"/>
  <c r="D43" i="34"/>
  <c r="C43" i="34"/>
  <c r="L42" i="34"/>
  <c r="H42" i="34"/>
  <c r="L41" i="34"/>
  <c r="L43" i="34" s="1"/>
  <c r="H41" i="34"/>
  <c r="K40" i="34"/>
  <c r="J40" i="34"/>
  <c r="I40" i="34"/>
  <c r="G40" i="34"/>
  <c r="F40" i="34"/>
  <c r="E40" i="34"/>
  <c r="D40" i="34"/>
  <c r="C40" i="34"/>
  <c r="L39" i="34"/>
  <c r="H39" i="34"/>
  <c r="L38" i="34"/>
  <c r="L40" i="34" s="1"/>
  <c r="H38" i="34"/>
  <c r="K37" i="34"/>
  <c r="J37" i="34"/>
  <c r="I37" i="34"/>
  <c r="G37" i="34"/>
  <c r="F37" i="34"/>
  <c r="E37" i="34"/>
  <c r="D37" i="34"/>
  <c r="C37" i="34"/>
  <c r="L36" i="34"/>
  <c r="H36" i="34"/>
  <c r="L35" i="34"/>
  <c r="L37" i="34" s="1"/>
  <c r="H35" i="34"/>
  <c r="K34" i="34"/>
  <c r="J34" i="34"/>
  <c r="I34" i="34"/>
  <c r="G34" i="34"/>
  <c r="F34" i="34"/>
  <c r="E34" i="34"/>
  <c r="D34" i="34"/>
  <c r="C34" i="34"/>
  <c r="L33" i="34"/>
  <c r="H33" i="34"/>
  <c r="L32" i="34"/>
  <c r="L34" i="34" s="1"/>
  <c r="H32" i="34"/>
  <c r="K31" i="34"/>
  <c r="J31" i="34"/>
  <c r="I31" i="34"/>
  <c r="G31" i="34"/>
  <c r="F31" i="34"/>
  <c r="E31" i="34"/>
  <c r="D31" i="34"/>
  <c r="C31" i="34"/>
  <c r="L30" i="34"/>
  <c r="H30" i="34"/>
  <c r="L29" i="34"/>
  <c r="L31" i="34" s="1"/>
  <c r="H29" i="34"/>
  <c r="K28" i="34"/>
  <c r="J28" i="34"/>
  <c r="I28" i="34"/>
  <c r="G28" i="34"/>
  <c r="F28" i="34"/>
  <c r="E28" i="34"/>
  <c r="D28" i="34"/>
  <c r="C28" i="34"/>
  <c r="L27" i="34"/>
  <c r="H27" i="34"/>
  <c r="L26" i="34"/>
  <c r="L28" i="34" s="1"/>
  <c r="H26" i="34"/>
  <c r="K25" i="34"/>
  <c r="J25" i="34"/>
  <c r="I25" i="34"/>
  <c r="G25" i="34"/>
  <c r="F25" i="34"/>
  <c r="E25" i="34"/>
  <c r="D25" i="34"/>
  <c r="C25" i="34"/>
  <c r="L24" i="34"/>
  <c r="H24" i="34"/>
  <c r="L23" i="34"/>
  <c r="L25" i="34" s="1"/>
  <c r="H23" i="34"/>
  <c r="K22" i="34"/>
  <c r="J22" i="34"/>
  <c r="I22" i="34"/>
  <c r="G22" i="34"/>
  <c r="F22" i="34"/>
  <c r="E22" i="34"/>
  <c r="D22" i="34"/>
  <c r="C22" i="34"/>
  <c r="L21" i="34"/>
  <c r="H21" i="34"/>
  <c r="L20" i="34"/>
  <c r="L22" i="34" s="1"/>
  <c r="H20" i="34"/>
  <c r="K19" i="34"/>
  <c r="J19" i="34"/>
  <c r="I19" i="34"/>
  <c r="G19" i="34"/>
  <c r="F19" i="34"/>
  <c r="E19" i="34"/>
  <c r="D19" i="34"/>
  <c r="C19" i="34"/>
  <c r="L18" i="34"/>
  <c r="H18" i="34"/>
  <c r="L17" i="34"/>
  <c r="L19" i="34" s="1"/>
  <c r="H17" i="34"/>
  <c r="L44" i="35"/>
  <c r="H44" i="35"/>
  <c r="K43" i="35"/>
  <c r="J43" i="35"/>
  <c r="I43" i="35"/>
  <c r="G43" i="35"/>
  <c r="F43" i="35"/>
  <c r="E43" i="35"/>
  <c r="D43" i="35"/>
  <c r="C43" i="35"/>
  <c r="L42" i="35"/>
  <c r="H42" i="35"/>
  <c r="L41" i="35"/>
  <c r="L43" i="35" s="1"/>
  <c r="H41" i="35"/>
  <c r="K40" i="35"/>
  <c r="J40" i="35"/>
  <c r="I40" i="35"/>
  <c r="G40" i="35"/>
  <c r="F40" i="35"/>
  <c r="E40" i="35"/>
  <c r="D40" i="35"/>
  <c r="C40" i="35"/>
  <c r="L39" i="35"/>
  <c r="H39" i="35"/>
  <c r="L38" i="35"/>
  <c r="L40" i="35" s="1"/>
  <c r="H38" i="35"/>
  <c r="K37" i="35"/>
  <c r="J37" i="35"/>
  <c r="I37" i="35"/>
  <c r="G37" i="35"/>
  <c r="F37" i="35"/>
  <c r="E37" i="35"/>
  <c r="D37" i="35"/>
  <c r="C37" i="35"/>
  <c r="L36" i="35"/>
  <c r="H36" i="35"/>
  <c r="L35" i="35"/>
  <c r="L37" i="35" s="1"/>
  <c r="H35" i="35"/>
  <c r="K34" i="35"/>
  <c r="J34" i="35"/>
  <c r="I34" i="35"/>
  <c r="G34" i="35"/>
  <c r="F34" i="35"/>
  <c r="E34" i="35"/>
  <c r="D34" i="35"/>
  <c r="C34" i="35"/>
  <c r="L33" i="35"/>
  <c r="H33" i="35"/>
  <c r="L32" i="35"/>
  <c r="L34" i="35" s="1"/>
  <c r="H32" i="35"/>
  <c r="K31" i="35"/>
  <c r="J31" i="35"/>
  <c r="I31" i="35"/>
  <c r="G31" i="35"/>
  <c r="F31" i="35"/>
  <c r="E31" i="35"/>
  <c r="D31" i="35"/>
  <c r="C31" i="35"/>
  <c r="L30" i="35"/>
  <c r="H30" i="35"/>
  <c r="L29" i="35"/>
  <c r="L31" i="35" s="1"/>
  <c r="H29" i="35"/>
  <c r="K28" i="35"/>
  <c r="J28" i="35"/>
  <c r="I28" i="35"/>
  <c r="G28" i="35"/>
  <c r="F28" i="35"/>
  <c r="E28" i="35"/>
  <c r="D28" i="35"/>
  <c r="C28" i="35"/>
  <c r="L27" i="35"/>
  <c r="H27" i="35"/>
  <c r="L26" i="35"/>
  <c r="L28" i="35" s="1"/>
  <c r="H26" i="35"/>
  <c r="K25" i="35"/>
  <c r="J25" i="35"/>
  <c r="I25" i="35"/>
  <c r="G25" i="35"/>
  <c r="F25" i="35"/>
  <c r="E25" i="35"/>
  <c r="D25" i="35"/>
  <c r="C25" i="35"/>
  <c r="L24" i="35"/>
  <c r="H24" i="35"/>
  <c r="L23" i="35"/>
  <c r="L25" i="35" s="1"/>
  <c r="H23" i="35"/>
  <c r="K22" i="35"/>
  <c r="J22" i="35"/>
  <c r="I22" i="35"/>
  <c r="G22" i="35"/>
  <c r="F22" i="35"/>
  <c r="E22" i="35"/>
  <c r="D22" i="35"/>
  <c r="C22" i="35"/>
  <c r="L21" i="35"/>
  <c r="H21" i="35"/>
  <c r="L20" i="35"/>
  <c r="L22" i="35" s="1"/>
  <c r="H20" i="35"/>
  <c r="K19" i="35"/>
  <c r="J19" i="35"/>
  <c r="I19" i="35"/>
  <c r="G19" i="35"/>
  <c r="F19" i="35"/>
  <c r="E19" i="35"/>
  <c r="D19" i="35"/>
  <c r="C19" i="35"/>
  <c r="L18" i="35"/>
  <c r="H18" i="35"/>
  <c r="L17" i="35"/>
  <c r="L19" i="35" s="1"/>
  <c r="H17" i="35"/>
  <c r="L44" i="45"/>
  <c r="H44" i="45"/>
  <c r="K43" i="45"/>
  <c r="J43" i="45"/>
  <c r="I43" i="45"/>
  <c r="G43" i="45"/>
  <c r="F43" i="45"/>
  <c r="E43" i="45"/>
  <c r="D43" i="45"/>
  <c r="C43" i="45"/>
  <c r="L42" i="45"/>
  <c r="H42" i="45"/>
  <c r="L41" i="45"/>
  <c r="L43" i="45" s="1"/>
  <c r="H41" i="45"/>
  <c r="H43" i="45" s="1"/>
  <c r="K40" i="45"/>
  <c r="J40" i="45"/>
  <c r="I40" i="45"/>
  <c r="G40" i="45"/>
  <c r="F40" i="45"/>
  <c r="E40" i="45"/>
  <c r="D40" i="45"/>
  <c r="C40" i="45"/>
  <c r="L39" i="45"/>
  <c r="H39" i="45"/>
  <c r="L38" i="45"/>
  <c r="L40" i="45" s="1"/>
  <c r="H38" i="45"/>
  <c r="H40" i="45" s="1"/>
  <c r="K37" i="45"/>
  <c r="J37" i="45"/>
  <c r="I37" i="45"/>
  <c r="G37" i="45"/>
  <c r="F37" i="45"/>
  <c r="E37" i="45"/>
  <c r="D37" i="45"/>
  <c r="C37" i="45"/>
  <c r="L36" i="45"/>
  <c r="M36" i="45" s="1"/>
  <c r="H36" i="45"/>
  <c r="L35" i="45"/>
  <c r="L37" i="45" s="1"/>
  <c r="H35" i="45"/>
  <c r="H37" i="45" s="1"/>
  <c r="K34" i="45"/>
  <c r="J34" i="45"/>
  <c r="I34" i="45"/>
  <c r="G34" i="45"/>
  <c r="F34" i="45"/>
  <c r="E34" i="45"/>
  <c r="D34" i="45"/>
  <c r="C34" i="45"/>
  <c r="L33" i="45"/>
  <c r="H33" i="45"/>
  <c r="L32" i="45"/>
  <c r="L34" i="45" s="1"/>
  <c r="H32" i="45"/>
  <c r="K31" i="45"/>
  <c r="J31" i="45"/>
  <c r="I31" i="45"/>
  <c r="G31" i="45"/>
  <c r="F31" i="45"/>
  <c r="E31" i="45"/>
  <c r="D31" i="45"/>
  <c r="C31" i="45"/>
  <c r="L30" i="45"/>
  <c r="H30" i="45"/>
  <c r="L29" i="45"/>
  <c r="L31" i="45" s="1"/>
  <c r="H29" i="45"/>
  <c r="H31" i="45" s="1"/>
  <c r="K28" i="45"/>
  <c r="J28" i="45"/>
  <c r="I28" i="45"/>
  <c r="G28" i="45"/>
  <c r="F28" i="45"/>
  <c r="E28" i="45"/>
  <c r="D28" i="45"/>
  <c r="C28" i="45"/>
  <c r="L27" i="45"/>
  <c r="H27" i="45"/>
  <c r="L26" i="45"/>
  <c r="L28" i="45" s="1"/>
  <c r="H26" i="45"/>
  <c r="K25" i="45"/>
  <c r="J25" i="45"/>
  <c r="I25" i="45"/>
  <c r="G25" i="45"/>
  <c r="F25" i="45"/>
  <c r="E25" i="45"/>
  <c r="D25" i="45"/>
  <c r="C25" i="45"/>
  <c r="L24" i="45"/>
  <c r="H24" i="45"/>
  <c r="L23" i="45"/>
  <c r="L25" i="45" s="1"/>
  <c r="H23" i="45"/>
  <c r="H25" i="45" s="1"/>
  <c r="K22" i="45"/>
  <c r="J22" i="45"/>
  <c r="I22" i="45"/>
  <c r="G22" i="45"/>
  <c r="F22" i="45"/>
  <c r="E22" i="45"/>
  <c r="D22" i="45"/>
  <c r="C22" i="45"/>
  <c r="L21" i="45"/>
  <c r="H21" i="45"/>
  <c r="L20" i="45"/>
  <c r="L22" i="45" s="1"/>
  <c r="H20" i="45"/>
  <c r="K19" i="45"/>
  <c r="J19" i="45"/>
  <c r="I19" i="45"/>
  <c r="G19" i="45"/>
  <c r="F19" i="45"/>
  <c r="E19" i="45"/>
  <c r="D19" i="45"/>
  <c r="C19" i="45"/>
  <c r="L18" i="45"/>
  <c r="H18" i="45"/>
  <c r="L17" i="45"/>
  <c r="L19" i="45" s="1"/>
  <c r="H17" i="45"/>
  <c r="H19" i="45" s="1"/>
  <c r="L44" i="44"/>
  <c r="H44" i="44"/>
  <c r="K43" i="44"/>
  <c r="J43" i="44"/>
  <c r="I43" i="44"/>
  <c r="G43" i="44"/>
  <c r="F43" i="44"/>
  <c r="E43" i="44"/>
  <c r="D43" i="44"/>
  <c r="C43" i="44"/>
  <c r="L42" i="44"/>
  <c r="M42" i="44" s="1"/>
  <c r="H42" i="44"/>
  <c r="L41" i="44"/>
  <c r="L43" i="44" s="1"/>
  <c r="H41" i="44"/>
  <c r="K40" i="44"/>
  <c r="J40" i="44"/>
  <c r="I40" i="44"/>
  <c r="G40" i="44"/>
  <c r="F40" i="44"/>
  <c r="E40" i="44"/>
  <c r="D40" i="44"/>
  <c r="C40" i="44"/>
  <c r="L39" i="44"/>
  <c r="H39" i="44"/>
  <c r="L38" i="44"/>
  <c r="L40" i="44" s="1"/>
  <c r="H38" i="44"/>
  <c r="H40" i="44" s="1"/>
  <c r="K37" i="44"/>
  <c r="J37" i="44"/>
  <c r="I37" i="44"/>
  <c r="G37" i="44"/>
  <c r="F37" i="44"/>
  <c r="E37" i="44"/>
  <c r="D37" i="44"/>
  <c r="C37" i="44"/>
  <c r="L36" i="44"/>
  <c r="H36" i="44"/>
  <c r="L35" i="44"/>
  <c r="L37" i="44" s="1"/>
  <c r="H35" i="44"/>
  <c r="K34" i="44"/>
  <c r="J34" i="44"/>
  <c r="I34" i="44"/>
  <c r="G34" i="44"/>
  <c r="F34" i="44"/>
  <c r="E34" i="44"/>
  <c r="D34" i="44"/>
  <c r="C34" i="44"/>
  <c r="L33" i="44"/>
  <c r="H33" i="44"/>
  <c r="L32" i="44"/>
  <c r="L34" i="44" s="1"/>
  <c r="H32" i="44"/>
  <c r="H34" i="44" s="1"/>
  <c r="K31" i="44"/>
  <c r="J31" i="44"/>
  <c r="I31" i="44"/>
  <c r="G31" i="44"/>
  <c r="F31" i="44"/>
  <c r="E31" i="44"/>
  <c r="D31" i="44"/>
  <c r="C31" i="44"/>
  <c r="L30" i="44"/>
  <c r="H30" i="44"/>
  <c r="L29" i="44"/>
  <c r="L31" i="44" s="1"/>
  <c r="H29" i="44"/>
  <c r="H31" i="44" s="1"/>
  <c r="K28" i="44"/>
  <c r="J28" i="44"/>
  <c r="I28" i="44"/>
  <c r="G28" i="44"/>
  <c r="F28" i="44"/>
  <c r="E28" i="44"/>
  <c r="D28" i="44"/>
  <c r="C28" i="44"/>
  <c r="L27" i="44"/>
  <c r="H27" i="44"/>
  <c r="L26" i="44"/>
  <c r="L28" i="44" s="1"/>
  <c r="H26" i="44"/>
  <c r="H28" i="44" s="1"/>
  <c r="K25" i="44"/>
  <c r="J25" i="44"/>
  <c r="I25" i="44"/>
  <c r="G25" i="44"/>
  <c r="F25" i="44"/>
  <c r="E25" i="44"/>
  <c r="D25" i="44"/>
  <c r="C25" i="44"/>
  <c r="L24" i="44"/>
  <c r="H24" i="44"/>
  <c r="L23" i="44"/>
  <c r="L25" i="44" s="1"/>
  <c r="H23" i="44"/>
  <c r="K22" i="44"/>
  <c r="J22" i="44"/>
  <c r="I22" i="44"/>
  <c r="G22" i="44"/>
  <c r="F22" i="44"/>
  <c r="E22" i="44"/>
  <c r="D22" i="44"/>
  <c r="C22" i="44"/>
  <c r="L21" i="44"/>
  <c r="H21" i="44"/>
  <c r="L20" i="44"/>
  <c r="L22" i="44" s="1"/>
  <c r="H20" i="44"/>
  <c r="H22" i="44" s="1"/>
  <c r="K19" i="44"/>
  <c r="J19" i="44"/>
  <c r="I19" i="44"/>
  <c r="G19" i="44"/>
  <c r="F19" i="44"/>
  <c r="E19" i="44"/>
  <c r="D19" i="44"/>
  <c r="C19" i="44"/>
  <c r="L18" i="44"/>
  <c r="H18" i="44"/>
  <c r="M17" i="44"/>
  <c r="M19" i="44" s="1"/>
  <c r="L17" i="44"/>
  <c r="L19" i="44" s="1"/>
  <c r="H17" i="44"/>
  <c r="H19" i="44" s="1"/>
  <c r="L44" i="11"/>
  <c r="H44" i="11"/>
  <c r="K43" i="11"/>
  <c r="J43" i="11"/>
  <c r="I43" i="11"/>
  <c r="G43" i="11"/>
  <c r="F43" i="11"/>
  <c r="E43" i="11"/>
  <c r="D43" i="11"/>
  <c r="C43" i="11"/>
  <c r="L42" i="11"/>
  <c r="H42" i="11"/>
  <c r="L41" i="11"/>
  <c r="L43" i="11" s="1"/>
  <c r="H41" i="11"/>
  <c r="K40" i="11"/>
  <c r="J40" i="11"/>
  <c r="I40" i="11"/>
  <c r="G40" i="11"/>
  <c r="F40" i="11"/>
  <c r="E40" i="11"/>
  <c r="D40" i="11"/>
  <c r="C40" i="11"/>
  <c r="L39" i="11"/>
  <c r="H39" i="11"/>
  <c r="L38" i="11"/>
  <c r="L40" i="11" s="1"/>
  <c r="H38" i="11"/>
  <c r="H40" i="11" s="1"/>
  <c r="K37" i="11"/>
  <c r="J37" i="11"/>
  <c r="I37" i="11"/>
  <c r="G37" i="11"/>
  <c r="F37" i="11"/>
  <c r="E37" i="11"/>
  <c r="D37" i="11"/>
  <c r="C37" i="11"/>
  <c r="L36" i="11"/>
  <c r="H36" i="11"/>
  <c r="M36" i="11" s="1"/>
  <c r="L35" i="11"/>
  <c r="L37" i="11" s="1"/>
  <c r="H35" i="11"/>
  <c r="H37" i="11" s="1"/>
  <c r="K34" i="11"/>
  <c r="J34" i="11"/>
  <c r="I34" i="11"/>
  <c r="G34" i="11"/>
  <c r="F34" i="11"/>
  <c r="E34" i="11"/>
  <c r="D34" i="11"/>
  <c r="C34" i="11"/>
  <c r="L33" i="11"/>
  <c r="H33" i="11"/>
  <c r="L32" i="11"/>
  <c r="L34" i="11" s="1"/>
  <c r="H32" i="11"/>
  <c r="H34" i="11" s="1"/>
  <c r="K31" i="11"/>
  <c r="J31" i="11"/>
  <c r="I31" i="11"/>
  <c r="G31" i="11"/>
  <c r="F31" i="11"/>
  <c r="E31" i="11"/>
  <c r="D31" i="11"/>
  <c r="C31" i="11"/>
  <c r="L30" i="11"/>
  <c r="H30" i="11"/>
  <c r="L29" i="11"/>
  <c r="L31" i="11" s="1"/>
  <c r="H29" i="11"/>
  <c r="K28" i="11"/>
  <c r="J28" i="11"/>
  <c r="I28" i="11"/>
  <c r="G28" i="11"/>
  <c r="F28" i="11"/>
  <c r="E28" i="11"/>
  <c r="D28" i="11"/>
  <c r="C28" i="11"/>
  <c r="L27" i="11"/>
  <c r="H27" i="11"/>
  <c r="M27" i="11" s="1"/>
  <c r="L26" i="11"/>
  <c r="L28" i="11" s="1"/>
  <c r="H26" i="11"/>
  <c r="H28" i="11" s="1"/>
  <c r="K25" i="11"/>
  <c r="J25" i="11"/>
  <c r="I25" i="11"/>
  <c r="G25" i="11"/>
  <c r="F25" i="11"/>
  <c r="E25" i="11"/>
  <c r="D25" i="11"/>
  <c r="C25" i="11"/>
  <c r="L24" i="11"/>
  <c r="H24" i="11"/>
  <c r="L23" i="11"/>
  <c r="L25" i="11" s="1"/>
  <c r="H23" i="11"/>
  <c r="H25" i="11" s="1"/>
  <c r="K22" i="11"/>
  <c r="J22" i="11"/>
  <c r="I22" i="11"/>
  <c r="G22" i="11"/>
  <c r="F22" i="11"/>
  <c r="E22" i="11"/>
  <c r="D22" i="11"/>
  <c r="C22" i="11"/>
  <c r="L21" i="11"/>
  <c r="H21" i="11"/>
  <c r="L20" i="11"/>
  <c r="L22" i="11" s="1"/>
  <c r="H20" i="11"/>
  <c r="H22" i="11" s="1"/>
  <c r="K19" i="11"/>
  <c r="J19" i="11"/>
  <c r="I19" i="11"/>
  <c r="G19" i="11"/>
  <c r="F19" i="11"/>
  <c r="E19" i="11"/>
  <c r="D19" i="11"/>
  <c r="C19" i="11"/>
  <c r="L18" i="11"/>
  <c r="H18" i="11"/>
  <c r="L17" i="11"/>
  <c r="L19" i="11" s="1"/>
  <c r="H17" i="11"/>
  <c r="L44" i="46"/>
  <c r="H44" i="46"/>
  <c r="K43" i="46"/>
  <c r="J43" i="46"/>
  <c r="I43" i="46"/>
  <c r="G43" i="46"/>
  <c r="F43" i="46"/>
  <c r="E43" i="46"/>
  <c r="D43" i="46"/>
  <c r="C43" i="46"/>
  <c r="L42" i="46"/>
  <c r="H42" i="46"/>
  <c r="L41" i="46"/>
  <c r="L43" i="46" s="1"/>
  <c r="H41" i="46"/>
  <c r="H43" i="46" s="1"/>
  <c r="K40" i="46"/>
  <c r="J40" i="46"/>
  <c r="I40" i="46"/>
  <c r="G40" i="46"/>
  <c r="F40" i="46"/>
  <c r="E40" i="46"/>
  <c r="D40" i="46"/>
  <c r="C40" i="46"/>
  <c r="L39" i="46"/>
  <c r="H39" i="46"/>
  <c r="L38" i="46"/>
  <c r="L40" i="46" s="1"/>
  <c r="H38" i="46"/>
  <c r="H40" i="46" s="1"/>
  <c r="K37" i="46"/>
  <c r="J37" i="46"/>
  <c r="I37" i="46"/>
  <c r="G37" i="46"/>
  <c r="F37" i="46"/>
  <c r="E37" i="46"/>
  <c r="D37" i="46"/>
  <c r="C37" i="46"/>
  <c r="L36" i="46"/>
  <c r="H36" i="46"/>
  <c r="L35" i="46"/>
  <c r="L37" i="46" s="1"/>
  <c r="H35" i="46"/>
  <c r="H37" i="46" s="1"/>
  <c r="K34" i="46"/>
  <c r="J34" i="46"/>
  <c r="I34" i="46"/>
  <c r="G34" i="46"/>
  <c r="F34" i="46"/>
  <c r="E34" i="46"/>
  <c r="D34" i="46"/>
  <c r="C34" i="46"/>
  <c r="L33" i="46"/>
  <c r="H33" i="46"/>
  <c r="L32" i="46"/>
  <c r="L34" i="46" s="1"/>
  <c r="H32" i="46"/>
  <c r="K31" i="46"/>
  <c r="J31" i="46"/>
  <c r="I31" i="46"/>
  <c r="G31" i="46"/>
  <c r="F31" i="46"/>
  <c r="E31" i="46"/>
  <c r="D31" i="46"/>
  <c r="C31" i="46"/>
  <c r="L30" i="46"/>
  <c r="H30" i="46"/>
  <c r="L29" i="46"/>
  <c r="L31" i="46" s="1"/>
  <c r="H29" i="46"/>
  <c r="H31" i="46" s="1"/>
  <c r="K28" i="46"/>
  <c r="J28" i="46"/>
  <c r="I28" i="46"/>
  <c r="G28" i="46"/>
  <c r="F28" i="46"/>
  <c r="E28" i="46"/>
  <c r="D28" i="46"/>
  <c r="C28" i="46"/>
  <c r="L27" i="46"/>
  <c r="H27" i="46"/>
  <c r="L26" i="46"/>
  <c r="L28" i="46" s="1"/>
  <c r="H26" i="46"/>
  <c r="H28" i="46" s="1"/>
  <c r="K25" i="46"/>
  <c r="J25" i="46"/>
  <c r="I25" i="46"/>
  <c r="G25" i="46"/>
  <c r="F25" i="46"/>
  <c r="E25" i="46"/>
  <c r="D25" i="46"/>
  <c r="C25" i="46"/>
  <c r="L24" i="46"/>
  <c r="H24" i="46"/>
  <c r="L23" i="46"/>
  <c r="L25" i="46" s="1"/>
  <c r="H23" i="46"/>
  <c r="H25" i="46" s="1"/>
  <c r="K22" i="46"/>
  <c r="J22" i="46"/>
  <c r="I22" i="46"/>
  <c r="G22" i="46"/>
  <c r="F22" i="46"/>
  <c r="E22" i="46"/>
  <c r="D22" i="46"/>
  <c r="C22" i="46"/>
  <c r="L21" i="46"/>
  <c r="H21" i="46"/>
  <c r="L20" i="46"/>
  <c r="L22" i="46" s="1"/>
  <c r="H20" i="46"/>
  <c r="K19" i="46"/>
  <c r="J19" i="46"/>
  <c r="I19" i="46"/>
  <c r="G19" i="46"/>
  <c r="F19" i="46"/>
  <c r="E19" i="46"/>
  <c r="D19" i="46"/>
  <c r="C19" i="46"/>
  <c r="L18" i="46"/>
  <c r="H18" i="46"/>
  <c r="L17" i="46"/>
  <c r="L19" i="46" s="1"/>
  <c r="H17" i="46"/>
  <c r="H19" i="46" s="1"/>
  <c r="L44" i="16"/>
  <c r="H44" i="16"/>
  <c r="K43" i="16"/>
  <c r="J43" i="16"/>
  <c r="I43" i="16"/>
  <c r="G43" i="16"/>
  <c r="F43" i="16"/>
  <c r="E43" i="16"/>
  <c r="D43" i="16"/>
  <c r="C43" i="16"/>
  <c r="L42" i="16"/>
  <c r="H42" i="16"/>
  <c r="L41" i="16"/>
  <c r="L43" i="16" s="1"/>
  <c r="H41" i="16"/>
  <c r="K40" i="16"/>
  <c r="J40" i="16"/>
  <c r="I40" i="16"/>
  <c r="G40" i="16"/>
  <c r="F40" i="16"/>
  <c r="E40" i="16"/>
  <c r="D40" i="16"/>
  <c r="C40" i="16"/>
  <c r="L39" i="16"/>
  <c r="H39" i="16"/>
  <c r="L38" i="16"/>
  <c r="L40" i="16" s="1"/>
  <c r="H38" i="16"/>
  <c r="K37" i="16"/>
  <c r="J37" i="16"/>
  <c r="I37" i="16"/>
  <c r="G37" i="16"/>
  <c r="F37" i="16"/>
  <c r="E37" i="16"/>
  <c r="D37" i="16"/>
  <c r="C37" i="16"/>
  <c r="L36" i="16"/>
  <c r="H36" i="16"/>
  <c r="L35" i="16"/>
  <c r="L37" i="16" s="1"/>
  <c r="H35" i="16"/>
  <c r="K34" i="16"/>
  <c r="J34" i="16"/>
  <c r="I34" i="16"/>
  <c r="G34" i="16"/>
  <c r="F34" i="16"/>
  <c r="E34" i="16"/>
  <c r="D34" i="16"/>
  <c r="C34" i="16"/>
  <c r="L33" i="16"/>
  <c r="H33" i="16"/>
  <c r="L32" i="16"/>
  <c r="L34" i="16" s="1"/>
  <c r="H32" i="16"/>
  <c r="K31" i="16"/>
  <c r="J31" i="16"/>
  <c r="I31" i="16"/>
  <c r="G31" i="16"/>
  <c r="F31" i="16"/>
  <c r="E31" i="16"/>
  <c r="D31" i="16"/>
  <c r="C31" i="16"/>
  <c r="L30" i="16"/>
  <c r="H30" i="16"/>
  <c r="L29" i="16"/>
  <c r="L31" i="16" s="1"/>
  <c r="H29" i="16"/>
  <c r="K28" i="16"/>
  <c r="J28" i="16"/>
  <c r="I28" i="16"/>
  <c r="G28" i="16"/>
  <c r="F28" i="16"/>
  <c r="E28" i="16"/>
  <c r="D28" i="16"/>
  <c r="C28" i="16"/>
  <c r="L27" i="16"/>
  <c r="H27" i="16"/>
  <c r="L26" i="16"/>
  <c r="L28" i="16" s="1"/>
  <c r="H26" i="16"/>
  <c r="K25" i="16"/>
  <c r="J25" i="16"/>
  <c r="I25" i="16"/>
  <c r="G25" i="16"/>
  <c r="F25" i="16"/>
  <c r="E25" i="16"/>
  <c r="D25" i="16"/>
  <c r="C25" i="16"/>
  <c r="L24" i="16"/>
  <c r="H24" i="16"/>
  <c r="L23" i="16"/>
  <c r="L25" i="16" s="1"/>
  <c r="H23" i="16"/>
  <c r="K22" i="16"/>
  <c r="J22" i="16"/>
  <c r="I22" i="16"/>
  <c r="G22" i="16"/>
  <c r="F22" i="16"/>
  <c r="E22" i="16"/>
  <c r="D22" i="16"/>
  <c r="C22" i="16"/>
  <c r="L21" i="16"/>
  <c r="H21" i="16"/>
  <c r="L20" i="16"/>
  <c r="L22" i="16" s="1"/>
  <c r="H20" i="16"/>
  <c r="K19" i="16"/>
  <c r="J19" i="16"/>
  <c r="I19" i="16"/>
  <c r="G19" i="16"/>
  <c r="F19" i="16"/>
  <c r="E19" i="16"/>
  <c r="D19" i="16"/>
  <c r="C19" i="16"/>
  <c r="L18" i="16"/>
  <c r="H18" i="16"/>
  <c r="L17" i="16"/>
  <c r="L19" i="16" s="1"/>
  <c r="H17" i="16"/>
  <c r="L44" i="20"/>
  <c r="H44" i="20"/>
  <c r="K43" i="20"/>
  <c r="J43" i="20"/>
  <c r="I43" i="20"/>
  <c r="G43" i="20"/>
  <c r="F43" i="20"/>
  <c r="E43" i="20"/>
  <c r="D43" i="20"/>
  <c r="C43" i="20"/>
  <c r="L42" i="20"/>
  <c r="H42" i="20"/>
  <c r="L41" i="20"/>
  <c r="L43" i="20" s="1"/>
  <c r="H41" i="20"/>
  <c r="K40" i="20"/>
  <c r="J40" i="20"/>
  <c r="I40" i="20"/>
  <c r="G40" i="20"/>
  <c r="F40" i="20"/>
  <c r="E40" i="20"/>
  <c r="D40" i="20"/>
  <c r="C40" i="20"/>
  <c r="L39" i="20"/>
  <c r="H39" i="20"/>
  <c r="L38" i="20"/>
  <c r="L40" i="20" s="1"/>
  <c r="H38" i="20"/>
  <c r="K37" i="20"/>
  <c r="J37" i="20"/>
  <c r="I37" i="20"/>
  <c r="G37" i="20"/>
  <c r="F37" i="20"/>
  <c r="E37" i="20"/>
  <c r="D37" i="20"/>
  <c r="C37" i="20"/>
  <c r="L36" i="20"/>
  <c r="H36" i="20"/>
  <c r="L35" i="20"/>
  <c r="L37" i="20" s="1"/>
  <c r="H35" i="20"/>
  <c r="K34" i="20"/>
  <c r="J34" i="20"/>
  <c r="I34" i="20"/>
  <c r="G34" i="20"/>
  <c r="F34" i="20"/>
  <c r="E34" i="20"/>
  <c r="D34" i="20"/>
  <c r="C34" i="20"/>
  <c r="L33" i="20"/>
  <c r="H33" i="20"/>
  <c r="L32" i="20"/>
  <c r="L34" i="20" s="1"/>
  <c r="H32" i="20"/>
  <c r="K31" i="20"/>
  <c r="J31" i="20"/>
  <c r="I31" i="20"/>
  <c r="G31" i="20"/>
  <c r="F31" i="20"/>
  <c r="E31" i="20"/>
  <c r="D31" i="20"/>
  <c r="C31" i="20"/>
  <c r="L30" i="20"/>
  <c r="H30" i="20"/>
  <c r="L29" i="20"/>
  <c r="L31" i="20" s="1"/>
  <c r="H29" i="20"/>
  <c r="K28" i="20"/>
  <c r="J28" i="20"/>
  <c r="I28" i="20"/>
  <c r="G28" i="20"/>
  <c r="F28" i="20"/>
  <c r="E28" i="20"/>
  <c r="D28" i="20"/>
  <c r="C28" i="20"/>
  <c r="L27" i="20"/>
  <c r="H27" i="20"/>
  <c r="L26" i="20"/>
  <c r="L28" i="20" s="1"/>
  <c r="H26" i="20"/>
  <c r="K25" i="20"/>
  <c r="J25" i="20"/>
  <c r="I25" i="20"/>
  <c r="G25" i="20"/>
  <c r="F25" i="20"/>
  <c r="E25" i="20"/>
  <c r="D25" i="20"/>
  <c r="C25" i="20"/>
  <c r="L24" i="20"/>
  <c r="H24" i="20"/>
  <c r="L23" i="20"/>
  <c r="L25" i="20" s="1"/>
  <c r="H23" i="20"/>
  <c r="K22" i="20"/>
  <c r="J22" i="20"/>
  <c r="I22" i="20"/>
  <c r="G22" i="20"/>
  <c r="F22" i="20"/>
  <c r="E22" i="20"/>
  <c r="D22" i="20"/>
  <c r="C22" i="20"/>
  <c r="L21" i="20"/>
  <c r="H21" i="20"/>
  <c r="L20" i="20"/>
  <c r="L22" i="20" s="1"/>
  <c r="H20" i="20"/>
  <c r="K19" i="20"/>
  <c r="J19" i="20"/>
  <c r="I19" i="20"/>
  <c r="G19" i="20"/>
  <c r="F19" i="20"/>
  <c r="E19" i="20"/>
  <c r="D19" i="20"/>
  <c r="C19" i="20"/>
  <c r="L18" i="20"/>
  <c r="H18" i="20"/>
  <c r="L17" i="20"/>
  <c r="L19" i="20" s="1"/>
  <c r="H17" i="20"/>
  <c r="L44" i="18"/>
  <c r="H44" i="18"/>
  <c r="K43" i="18"/>
  <c r="J43" i="18"/>
  <c r="I43" i="18"/>
  <c r="G43" i="18"/>
  <c r="F43" i="18"/>
  <c r="E43" i="18"/>
  <c r="D43" i="18"/>
  <c r="C43" i="18"/>
  <c r="L42" i="18"/>
  <c r="H42" i="18"/>
  <c r="L41" i="18"/>
  <c r="L43" i="18" s="1"/>
  <c r="H41" i="18"/>
  <c r="K40" i="18"/>
  <c r="J40" i="18"/>
  <c r="I40" i="18"/>
  <c r="G40" i="18"/>
  <c r="F40" i="18"/>
  <c r="E40" i="18"/>
  <c r="D40" i="18"/>
  <c r="C40" i="18"/>
  <c r="L39" i="18"/>
  <c r="H39" i="18"/>
  <c r="L38" i="18"/>
  <c r="L40" i="18" s="1"/>
  <c r="H38" i="18"/>
  <c r="K37" i="18"/>
  <c r="J37" i="18"/>
  <c r="I37" i="18"/>
  <c r="G37" i="18"/>
  <c r="F37" i="18"/>
  <c r="E37" i="18"/>
  <c r="D37" i="18"/>
  <c r="C37" i="18"/>
  <c r="L36" i="18"/>
  <c r="H36" i="18"/>
  <c r="L35" i="18"/>
  <c r="L37" i="18" s="1"/>
  <c r="H35" i="18"/>
  <c r="K34" i="18"/>
  <c r="J34" i="18"/>
  <c r="I34" i="18"/>
  <c r="G34" i="18"/>
  <c r="F34" i="18"/>
  <c r="E34" i="18"/>
  <c r="D34" i="18"/>
  <c r="C34" i="18"/>
  <c r="L33" i="18"/>
  <c r="H33" i="18"/>
  <c r="M33" i="18" s="1"/>
  <c r="L32" i="18"/>
  <c r="L34" i="18" s="1"/>
  <c r="H32" i="18"/>
  <c r="K31" i="18"/>
  <c r="J31" i="18"/>
  <c r="I31" i="18"/>
  <c r="G31" i="18"/>
  <c r="F31" i="18"/>
  <c r="E31" i="18"/>
  <c r="D31" i="18"/>
  <c r="C31" i="18"/>
  <c r="L30" i="18"/>
  <c r="H30" i="18"/>
  <c r="L29" i="18"/>
  <c r="L31" i="18" s="1"/>
  <c r="H29" i="18"/>
  <c r="K28" i="18"/>
  <c r="J28" i="18"/>
  <c r="I28" i="18"/>
  <c r="G28" i="18"/>
  <c r="F28" i="18"/>
  <c r="E28" i="18"/>
  <c r="D28" i="18"/>
  <c r="C28" i="18"/>
  <c r="L27" i="18"/>
  <c r="H27" i="18"/>
  <c r="M27" i="18" s="1"/>
  <c r="L26" i="18"/>
  <c r="L28" i="18" s="1"/>
  <c r="H26" i="18"/>
  <c r="K25" i="18"/>
  <c r="J25" i="18"/>
  <c r="I25" i="18"/>
  <c r="G25" i="18"/>
  <c r="F25" i="18"/>
  <c r="E25" i="18"/>
  <c r="D25" i="18"/>
  <c r="C25" i="18"/>
  <c r="L24" i="18"/>
  <c r="H24" i="18"/>
  <c r="L23" i="18"/>
  <c r="L25" i="18" s="1"/>
  <c r="H23" i="18"/>
  <c r="K22" i="18"/>
  <c r="J22" i="18"/>
  <c r="I22" i="18"/>
  <c r="G22" i="18"/>
  <c r="F22" i="18"/>
  <c r="E22" i="18"/>
  <c r="D22" i="18"/>
  <c r="C22" i="18"/>
  <c r="L21" i="18"/>
  <c r="H21" i="18"/>
  <c r="M21" i="18" s="1"/>
  <c r="L20" i="18"/>
  <c r="L22" i="18" s="1"/>
  <c r="H20" i="18"/>
  <c r="K19" i="18"/>
  <c r="J19" i="18"/>
  <c r="I19" i="18"/>
  <c r="G19" i="18"/>
  <c r="F19" i="18"/>
  <c r="E19" i="18"/>
  <c r="D19" i="18"/>
  <c r="C19" i="18"/>
  <c r="L18" i="18"/>
  <c r="H18" i="18"/>
  <c r="L17" i="18"/>
  <c r="L19" i="18" s="1"/>
  <c r="H17" i="18"/>
  <c r="L44" i="41"/>
  <c r="H44" i="41"/>
  <c r="M44" i="41" s="1"/>
  <c r="K43" i="41"/>
  <c r="J43" i="41"/>
  <c r="I43" i="41"/>
  <c r="G43" i="41"/>
  <c r="F43" i="41"/>
  <c r="E43" i="41"/>
  <c r="D43" i="41"/>
  <c r="C43" i="41"/>
  <c r="L42" i="41"/>
  <c r="H42" i="41"/>
  <c r="L41" i="41"/>
  <c r="L43" i="41" s="1"/>
  <c r="H41" i="41"/>
  <c r="K40" i="41"/>
  <c r="J40" i="41"/>
  <c r="I40" i="41"/>
  <c r="G40" i="41"/>
  <c r="F40" i="41"/>
  <c r="E40" i="41"/>
  <c r="D40" i="41"/>
  <c r="C40" i="41"/>
  <c r="L39" i="41"/>
  <c r="H39" i="41"/>
  <c r="L38" i="41"/>
  <c r="L40" i="41" s="1"/>
  <c r="H38" i="41"/>
  <c r="K37" i="41"/>
  <c r="J37" i="41"/>
  <c r="I37" i="41"/>
  <c r="G37" i="41"/>
  <c r="F37" i="41"/>
  <c r="E37" i="41"/>
  <c r="D37" i="41"/>
  <c r="C37" i="41"/>
  <c r="L36" i="41"/>
  <c r="H36" i="41"/>
  <c r="L35" i="41"/>
  <c r="L37" i="41" s="1"/>
  <c r="H35" i="41"/>
  <c r="K34" i="41"/>
  <c r="J34" i="41"/>
  <c r="I34" i="41"/>
  <c r="G34" i="41"/>
  <c r="F34" i="41"/>
  <c r="E34" i="41"/>
  <c r="D34" i="41"/>
  <c r="C34" i="41"/>
  <c r="L33" i="41"/>
  <c r="H33" i="41"/>
  <c r="L32" i="41"/>
  <c r="L34" i="41" s="1"/>
  <c r="H32" i="41"/>
  <c r="K31" i="41"/>
  <c r="J31" i="41"/>
  <c r="I31" i="41"/>
  <c r="G31" i="41"/>
  <c r="F31" i="41"/>
  <c r="E31" i="41"/>
  <c r="D31" i="41"/>
  <c r="C31" i="41"/>
  <c r="L30" i="41"/>
  <c r="H30" i="41"/>
  <c r="L29" i="41"/>
  <c r="L31" i="41" s="1"/>
  <c r="H29" i="41"/>
  <c r="K28" i="41"/>
  <c r="J28" i="41"/>
  <c r="I28" i="41"/>
  <c r="G28" i="41"/>
  <c r="F28" i="41"/>
  <c r="E28" i="41"/>
  <c r="D28" i="41"/>
  <c r="C28" i="41"/>
  <c r="L27" i="41"/>
  <c r="H27" i="41"/>
  <c r="L26" i="41"/>
  <c r="L28" i="41" s="1"/>
  <c r="H26" i="41"/>
  <c r="K25" i="41"/>
  <c r="J25" i="41"/>
  <c r="I25" i="41"/>
  <c r="G25" i="41"/>
  <c r="F25" i="41"/>
  <c r="E25" i="41"/>
  <c r="D25" i="41"/>
  <c r="C25" i="41"/>
  <c r="L24" i="41"/>
  <c r="H24" i="41"/>
  <c r="L23" i="41"/>
  <c r="L25" i="41" s="1"/>
  <c r="H23" i="41"/>
  <c r="K22" i="41"/>
  <c r="J22" i="41"/>
  <c r="I22" i="41"/>
  <c r="G22" i="41"/>
  <c r="F22" i="41"/>
  <c r="E22" i="41"/>
  <c r="D22" i="41"/>
  <c r="C22" i="41"/>
  <c r="L21" i="41"/>
  <c r="H21" i="41"/>
  <c r="L20" i="41"/>
  <c r="L22" i="41" s="1"/>
  <c r="H20" i="41"/>
  <c r="K19" i="41"/>
  <c r="J19" i="41"/>
  <c r="I19" i="41"/>
  <c r="G19" i="41"/>
  <c r="F19" i="41"/>
  <c r="E19" i="41"/>
  <c r="D19" i="41"/>
  <c r="C19" i="41"/>
  <c r="L18" i="41"/>
  <c r="H18" i="41"/>
  <c r="L17" i="41"/>
  <c r="L19" i="41" s="1"/>
  <c r="H17" i="41"/>
  <c r="L44" i="42"/>
  <c r="H44" i="42"/>
  <c r="K43" i="42"/>
  <c r="J43" i="42"/>
  <c r="I43" i="42"/>
  <c r="G43" i="42"/>
  <c r="F43" i="42"/>
  <c r="E43" i="42"/>
  <c r="D43" i="42"/>
  <c r="C43" i="42"/>
  <c r="L42" i="42"/>
  <c r="H42" i="42"/>
  <c r="M42" i="42" s="1"/>
  <c r="L41" i="42"/>
  <c r="L43" i="42" s="1"/>
  <c r="H41" i="42"/>
  <c r="K40" i="42"/>
  <c r="J40" i="42"/>
  <c r="I40" i="42"/>
  <c r="G40" i="42"/>
  <c r="F40" i="42"/>
  <c r="E40" i="42"/>
  <c r="D40" i="42"/>
  <c r="C40" i="42"/>
  <c r="L39" i="42"/>
  <c r="H39" i="42"/>
  <c r="L38" i="42"/>
  <c r="L40" i="42" s="1"/>
  <c r="H38" i="42"/>
  <c r="K37" i="42"/>
  <c r="J37" i="42"/>
  <c r="I37" i="42"/>
  <c r="G37" i="42"/>
  <c r="F37" i="42"/>
  <c r="E37" i="42"/>
  <c r="D37" i="42"/>
  <c r="C37" i="42"/>
  <c r="L36" i="42"/>
  <c r="H36" i="42"/>
  <c r="M36" i="42" s="1"/>
  <c r="L35" i="42"/>
  <c r="L37" i="42" s="1"/>
  <c r="H35" i="42"/>
  <c r="K34" i="42"/>
  <c r="J34" i="42"/>
  <c r="I34" i="42"/>
  <c r="G34" i="42"/>
  <c r="F34" i="42"/>
  <c r="E34" i="42"/>
  <c r="D34" i="42"/>
  <c r="C34" i="42"/>
  <c r="L33" i="42"/>
  <c r="H33" i="42"/>
  <c r="L32" i="42"/>
  <c r="L34" i="42" s="1"/>
  <c r="H32" i="42"/>
  <c r="K31" i="42"/>
  <c r="J31" i="42"/>
  <c r="I31" i="42"/>
  <c r="G31" i="42"/>
  <c r="F31" i="42"/>
  <c r="E31" i="42"/>
  <c r="D31" i="42"/>
  <c r="C31" i="42"/>
  <c r="L30" i="42"/>
  <c r="H30" i="42"/>
  <c r="M30" i="42" s="1"/>
  <c r="L29" i="42"/>
  <c r="L31" i="42" s="1"/>
  <c r="H29" i="42"/>
  <c r="K28" i="42"/>
  <c r="J28" i="42"/>
  <c r="I28" i="42"/>
  <c r="G28" i="42"/>
  <c r="F28" i="42"/>
  <c r="E28" i="42"/>
  <c r="D28" i="42"/>
  <c r="C28" i="42"/>
  <c r="L27" i="42"/>
  <c r="H27" i="42"/>
  <c r="L26" i="42"/>
  <c r="L28" i="42" s="1"/>
  <c r="H26" i="42"/>
  <c r="K25" i="42"/>
  <c r="J25" i="42"/>
  <c r="I25" i="42"/>
  <c r="G25" i="42"/>
  <c r="F25" i="42"/>
  <c r="E25" i="42"/>
  <c r="D25" i="42"/>
  <c r="C25" i="42"/>
  <c r="L24" i="42"/>
  <c r="H24" i="42"/>
  <c r="M24" i="42" s="1"/>
  <c r="L23" i="42"/>
  <c r="L25" i="42" s="1"/>
  <c r="H23" i="42"/>
  <c r="K22" i="42"/>
  <c r="J22" i="42"/>
  <c r="I22" i="42"/>
  <c r="G22" i="42"/>
  <c r="F22" i="42"/>
  <c r="E22" i="42"/>
  <c r="D22" i="42"/>
  <c r="C22" i="42"/>
  <c r="L21" i="42"/>
  <c r="H21" i="42"/>
  <c r="L20" i="42"/>
  <c r="L22" i="42" s="1"/>
  <c r="H20" i="42"/>
  <c r="K19" i="42"/>
  <c r="J19" i="42"/>
  <c r="I19" i="42"/>
  <c r="G19" i="42"/>
  <c r="F19" i="42"/>
  <c r="E19" i="42"/>
  <c r="D19" i="42"/>
  <c r="C19" i="42"/>
  <c r="L18" i="42"/>
  <c r="H18" i="42"/>
  <c r="M18" i="42" s="1"/>
  <c r="L17" i="42"/>
  <c r="L19" i="42" s="1"/>
  <c r="H17" i="42"/>
  <c r="L44" i="40"/>
  <c r="H44" i="40"/>
  <c r="K43" i="40"/>
  <c r="J43" i="40"/>
  <c r="I43" i="40"/>
  <c r="G43" i="40"/>
  <c r="F43" i="40"/>
  <c r="E43" i="40"/>
  <c r="D43" i="40"/>
  <c r="C43" i="40"/>
  <c r="L42" i="40"/>
  <c r="H42" i="40"/>
  <c r="L41" i="40"/>
  <c r="L43" i="40" s="1"/>
  <c r="H41" i="40"/>
  <c r="K40" i="40"/>
  <c r="J40" i="40"/>
  <c r="I40" i="40"/>
  <c r="G40" i="40"/>
  <c r="F40" i="40"/>
  <c r="E40" i="40"/>
  <c r="D40" i="40"/>
  <c r="C40" i="40"/>
  <c r="L39" i="40"/>
  <c r="H39" i="40"/>
  <c r="L38" i="40"/>
  <c r="L40" i="40" s="1"/>
  <c r="H38" i="40"/>
  <c r="K37" i="40"/>
  <c r="J37" i="40"/>
  <c r="I37" i="40"/>
  <c r="G37" i="40"/>
  <c r="F37" i="40"/>
  <c r="E37" i="40"/>
  <c r="D37" i="40"/>
  <c r="C37" i="40"/>
  <c r="L36" i="40"/>
  <c r="H36" i="40"/>
  <c r="L35" i="40"/>
  <c r="L37" i="40" s="1"/>
  <c r="H35" i="40"/>
  <c r="K34" i="40"/>
  <c r="J34" i="40"/>
  <c r="I34" i="40"/>
  <c r="G34" i="40"/>
  <c r="F34" i="40"/>
  <c r="E34" i="40"/>
  <c r="D34" i="40"/>
  <c r="C34" i="40"/>
  <c r="L33" i="40"/>
  <c r="H33" i="40"/>
  <c r="L32" i="40"/>
  <c r="L34" i="40" s="1"/>
  <c r="H32" i="40"/>
  <c r="K31" i="40"/>
  <c r="J31" i="40"/>
  <c r="I31" i="40"/>
  <c r="G31" i="40"/>
  <c r="F31" i="40"/>
  <c r="E31" i="40"/>
  <c r="D31" i="40"/>
  <c r="C31" i="40"/>
  <c r="L30" i="40"/>
  <c r="H30" i="40"/>
  <c r="L29" i="40"/>
  <c r="L31" i="40" s="1"/>
  <c r="H29" i="40"/>
  <c r="K28" i="40"/>
  <c r="J28" i="40"/>
  <c r="I28" i="40"/>
  <c r="G28" i="40"/>
  <c r="F28" i="40"/>
  <c r="E28" i="40"/>
  <c r="D28" i="40"/>
  <c r="C28" i="40"/>
  <c r="L27" i="40"/>
  <c r="H27" i="40"/>
  <c r="L26" i="40"/>
  <c r="L28" i="40" s="1"/>
  <c r="H26" i="40"/>
  <c r="K25" i="40"/>
  <c r="J25" i="40"/>
  <c r="I25" i="40"/>
  <c r="G25" i="40"/>
  <c r="F25" i="40"/>
  <c r="E25" i="40"/>
  <c r="D25" i="40"/>
  <c r="C25" i="40"/>
  <c r="L24" i="40"/>
  <c r="H24" i="40"/>
  <c r="L23" i="40"/>
  <c r="L25" i="40" s="1"/>
  <c r="H23" i="40"/>
  <c r="K22" i="40"/>
  <c r="J22" i="40"/>
  <c r="I22" i="40"/>
  <c r="G22" i="40"/>
  <c r="F22" i="40"/>
  <c r="E22" i="40"/>
  <c r="D22" i="40"/>
  <c r="C22" i="40"/>
  <c r="L21" i="40"/>
  <c r="H21" i="40"/>
  <c r="L20" i="40"/>
  <c r="L22" i="40" s="1"/>
  <c r="H20" i="40"/>
  <c r="K19" i="40"/>
  <c r="J19" i="40"/>
  <c r="I19" i="40"/>
  <c r="G19" i="40"/>
  <c r="F19" i="40"/>
  <c r="E19" i="40"/>
  <c r="D19" i="40"/>
  <c r="C19" i="40"/>
  <c r="L18" i="40"/>
  <c r="H18" i="40"/>
  <c r="L17" i="40"/>
  <c r="L19" i="40" s="1"/>
  <c r="H17" i="40"/>
  <c r="K43" i="39"/>
  <c r="J43" i="39"/>
  <c r="I43" i="39"/>
  <c r="K40" i="39"/>
  <c r="J40" i="39"/>
  <c r="I40" i="39"/>
  <c r="K37" i="39"/>
  <c r="J37" i="39"/>
  <c r="I37" i="39"/>
  <c r="K34" i="39"/>
  <c r="J34" i="39"/>
  <c r="I34" i="39"/>
  <c r="K31" i="39"/>
  <c r="J31" i="39"/>
  <c r="I31" i="39"/>
  <c r="K28" i="39"/>
  <c r="J28" i="39"/>
  <c r="I28" i="39"/>
  <c r="K25" i="39"/>
  <c r="J25" i="39"/>
  <c r="I25" i="39"/>
  <c r="K22" i="39"/>
  <c r="J22" i="39"/>
  <c r="I22" i="39"/>
  <c r="K19" i="39"/>
  <c r="J19" i="39"/>
  <c r="I19" i="39"/>
  <c r="G43" i="39"/>
  <c r="F43" i="39"/>
  <c r="E43" i="39"/>
  <c r="D43" i="39"/>
  <c r="C43" i="39"/>
  <c r="G40" i="39"/>
  <c r="F40" i="39"/>
  <c r="E40" i="39"/>
  <c r="D40" i="39"/>
  <c r="C40" i="39"/>
  <c r="G37" i="39"/>
  <c r="F37" i="39"/>
  <c r="E37" i="39"/>
  <c r="D37" i="39"/>
  <c r="C37" i="39"/>
  <c r="G34" i="39"/>
  <c r="F34" i="39"/>
  <c r="E34" i="39"/>
  <c r="D34" i="39"/>
  <c r="C34" i="39"/>
  <c r="G31" i="39"/>
  <c r="F31" i="39"/>
  <c r="E31" i="39"/>
  <c r="D31" i="39"/>
  <c r="C31" i="39"/>
  <c r="G28" i="39"/>
  <c r="F28" i="39"/>
  <c r="E28" i="39"/>
  <c r="D28" i="39"/>
  <c r="C28" i="39"/>
  <c r="G25" i="39"/>
  <c r="F25" i="39"/>
  <c r="E25" i="39"/>
  <c r="D25" i="39"/>
  <c r="C25" i="39"/>
  <c r="G22" i="39"/>
  <c r="F22" i="39"/>
  <c r="E22" i="39"/>
  <c r="D22" i="39"/>
  <c r="C22" i="39"/>
  <c r="G19" i="39"/>
  <c r="F19" i="39"/>
  <c r="E19" i="39"/>
  <c r="D19" i="39"/>
  <c r="C19" i="39"/>
  <c r="K42" i="13"/>
  <c r="L42" i="13" s="1"/>
  <c r="J42" i="13"/>
  <c r="I42" i="13"/>
  <c r="G42" i="13"/>
  <c r="F42" i="13"/>
  <c r="E42" i="13"/>
  <c r="D42" i="13"/>
  <c r="C42" i="13"/>
  <c r="K41" i="13"/>
  <c r="K43" i="13" s="1"/>
  <c r="J41" i="13"/>
  <c r="I41" i="13"/>
  <c r="G41" i="13"/>
  <c r="G43" i="13" s="1"/>
  <c r="F41" i="13"/>
  <c r="F43" i="13" s="1"/>
  <c r="E41" i="13"/>
  <c r="D41" i="13"/>
  <c r="C41" i="13"/>
  <c r="C43" i="13" s="1"/>
  <c r="K39" i="13"/>
  <c r="J39" i="13"/>
  <c r="I39" i="13"/>
  <c r="G39" i="13"/>
  <c r="F39" i="13"/>
  <c r="E39" i="13"/>
  <c r="D39" i="13"/>
  <c r="C39" i="13"/>
  <c r="K38" i="13"/>
  <c r="J38" i="13"/>
  <c r="I38" i="13"/>
  <c r="G38" i="13"/>
  <c r="G40" i="13" s="1"/>
  <c r="F38" i="13"/>
  <c r="F40" i="13" s="1"/>
  <c r="E38" i="13"/>
  <c r="E40" i="13" s="1"/>
  <c r="D38" i="13"/>
  <c r="D40" i="13" s="1"/>
  <c r="C38" i="13"/>
  <c r="K36" i="13"/>
  <c r="J36" i="13"/>
  <c r="I36" i="13"/>
  <c r="G36" i="13"/>
  <c r="F36" i="13"/>
  <c r="E36" i="13"/>
  <c r="D36" i="13"/>
  <c r="C36" i="13"/>
  <c r="K35" i="13"/>
  <c r="K37" i="13" s="1"/>
  <c r="J35" i="13"/>
  <c r="I35" i="13"/>
  <c r="G35" i="13"/>
  <c r="G37" i="13" s="1"/>
  <c r="F35" i="13"/>
  <c r="F37" i="13" s="1"/>
  <c r="E35" i="13"/>
  <c r="E37" i="13" s="1"/>
  <c r="D35" i="13"/>
  <c r="C35" i="13"/>
  <c r="C37" i="13" s="1"/>
  <c r="K33" i="13"/>
  <c r="L33" i="13" s="1"/>
  <c r="J33" i="13"/>
  <c r="I33" i="13"/>
  <c r="G33" i="13"/>
  <c r="F33" i="13"/>
  <c r="E33" i="13"/>
  <c r="D33" i="13"/>
  <c r="C33" i="13"/>
  <c r="K32" i="13"/>
  <c r="K34" i="13" s="1"/>
  <c r="J32" i="13"/>
  <c r="J34" i="13" s="1"/>
  <c r="I32" i="13"/>
  <c r="G32" i="13"/>
  <c r="F32" i="13"/>
  <c r="F34" i="13" s="1"/>
  <c r="E32" i="13"/>
  <c r="E34" i="13" s="1"/>
  <c r="D32" i="13"/>
  <c r="D34" i="13" s="1"/>
  <c r="C32" i="13"/>
  <c r="K30" i="13"/>
  <c r="L30" i="13" s="1"/>
  <c r="J30" i="13"/>
  <c r="I30" i="13"/>
  <c r="G30" i="13"/>
  <c r="F30" i="13"/>
  <c r="E30" i="13"/>
  <c r="D30" i="13"/>
  <c r="C30" i="13"/>
  <c r="K29" i="13"/>
  <c r="K31" i="13" s="1"/>
  <c r="J29" i="13"/>
  <c r="I29" i="13"/>
  <c r="I31" i="13" s="1"/>
  <c r="G29" i="13"/>
  <c r="G31" i="13" s="1"/>
  <c r="F29" i="13"/>
  <c r="F31" i="13" s="1"/>
  <c r="E29" i="13"/>
  <c r="E31" i="13" s="1"/>
  <c r="D29" i="13"/>
  <c r="D31" i="13" s="1"/>
  <c r="C29" i="13"/>
  <c r="C31" i="13" s="1"/>
  <c r="K27" i="13"/>
  <c r="J27" i="13"/>
  <c r="I27" i="13"/>
  <c r="G27" i="13"/>
  <c r="F27" i="13"/>
  <c r="E27" i="13"/>
  <c r="D27" i="13"/>
  <c r="C27" i="13"/>
  <c r="K26" i="13"/>
  <c r="K28" i="13" s="1"/>
  <c r="J26" i="13"/>
  <c r="J28" i="13" s="1"/>
  <c r="I26" i="13"/>
  <c r="G26" i="13"/>
  <c r="G28" i="13" s="1"/>
  <c r="F26" i="13"/>
  <c r="F28" i="13" s="1"/>
  <c r="E26" i="13"/>
  <c r="E28" i="13" s="1"/>
  <c r="D26" i="13"/>
  <c r="D28" i="13" s="1"/>
  <c r="C26" i="13"/>
  <c r="K24" i="13"/>
  <c r="J24" i="13"/>
  <c r="I24" i="13"/>
  <c r="G24" i="13"/>
  <c r="F24" i="13"/>
  <c r="E24" i="13"/>
  <c r="D24" i="13"/>
  <c r="C24" i="13"/>
  <c r="K23" i="13"/>
  <c r="K25" i="13" s="1"/>
  <c r="J23" i="13"/>
  <c r="J25" i="13" s="1"/>
  <c r="I23" i="13"/>
  <c r="I25" i="13" s="1"/>
  <c r="G23" i="13"/>
  <c r="F23" i="13"/>
  <c r="F25" i="13" s="1"/>
  <c r="E23" i="13"/>
  <c r="E25" i="13" s="1"/>
  <c r="D23" i="13"/>
  <c r="D25" i="13" s="1"/>
  <c r="C23" i="13"/>
  <c r="C25" i="13" s="1"/>
  <c r="K21" i="13"/>
  <c r="L21" i="13" s="1"/>
  <c r="J21" i="13"/>
  <c r="I21" i="13"/>
  <c r="G21" i="13"/>
  <c r="F21" i="13"/>
  <c r="E21" i="13"/>
  <c r="D21" i="13"/>
  <c r="C21" i="13"/>
  <c r="K20" i="13"/>
  <c r="K22" i="13" s="1"/>
  <c r="J20" i="13"/>
  <c r="J22" i="13" s="1"/>
  <c r="I20" i="13"/>
  <c r="G20" i="13"/>
  <c r="G22" i="13" s="1"/>
  <c r="F20" i="13"/>
  <c r="F22" i="13" s="1"/>
  <c r="E20" i="13"/>
  <c r="E22" i="13" s="1"/>
  <c r="D20" i="13"/>
  <c r="C20" i="13"/>
  <c r="K18" i="13"/>
  <c r="J18" i="13"/>
  <c r="I18" i="13"/>
  <c r="G18" i="13"/>
  <c r="F18" i="13"/>
  <c r="E18" i="13"/>
  <c r="D18" i="13"/>
  <c r="C18" i="13"/>
  <c r="K17" i="13"/>
  <c r="K19" i="13" s="1"/>
  <c r="J17" i="13"/>
  <c r="I17" i="13"/>
  <c r="G17" i="13"/>
  <c r="G19" i="13" s="1"/>
  <c r="F17" i="13"/>
  <c r="F19" i="13" s="1"/>
  <c r="E17" i="13"/>
  <c r="E19" i="13" s="1"/>
  <c r="D17" i="13"/>
  <c r="D19" i="13" s="1"/>
  <c r="C17" i="13"/>
  <c r="C19" i="13" s="1"/>
  <c r="K42" i="15"/>
  <c r="J42" i="15"/>
  <c r="I42" i="15"/>
  <c r="G42" i="15"/>
  <c r="F42" i="15"/>
  <c r="E42" i="15"/>
  <c r="D42" i="15"/>
  <c r="C42" i="15"/>
  <c r="K41" i="15"/>
  <c r="K43" i="15" s="1"/>
  <c r="J41" i="15"/>
  <c r="I41" i="15"/>
  <c r="G41" i="15"/>
  <c r="G43" i="15" s="1"/>
  <c r="F41" i="15"/>
  <c r="F43" i="15" s="1"/>
  <c r="E41" i="15"/>
  <c r="E43" i="15" s="1"/>
  <c r="D41" i="15"/>
  <c r="D43" i="15" s="1"/>
  <c r="C41" i="15"/>
  <c r="C43" i="15" s="1"/>
  <c r="K39" i="15"/>
  <c r="J39" i="15"/>
  <c r="I39" i="15"/>
  <c r="G39" i="15"/>
  <c r="F39" i="15"/>
  <c r="E39" i="15"/>
  <c r="D39" i="15"/>
  <c r="C39" i="15"/>
  <c r="K38" i="15"/>
  <c r="J38" i="15"/>
  <c r="I38" i="15"/>
  <c r="G38" i="15"/>
  <c r="G40" i="15" s="1"/>
  <c r="F38" i="15"/>
  <c r="F40" i="15" s="1"/>
  <c r="E38" i="15"/>
  <c r="E40" i="15" s="1"/>
  <c r="D38" i="15"/>
  <c r="D40" i="15" s="1"/>
  <c r="C38" i="15"/>
  <c r="K36" i="15"/>
  <c r="J36" i="15"/>
  <c r="I36" i="15"/>
  <c r="G36" i="15"/>
  <c r="F36" i="15"/>
  <c r="E36" i="15"/>
  <c r="D36" i="15"/>
  <c r="C36" i="15"/>
  <c r="K35" i="15"/>
  <c r="K37" i="15" s="1"/>
  <c r="J35" i="15"/>
  <c r="I35" i="15"/>
  <c r="I37" i="15" s="1"/>
  <c r="G35" i="15"/>
  <c r="F35" i="15"/>
  <c r="F37" i="15" s="1"/>
  <c r="E35" i="15"/>
  <c r="E37" i="15" s="1"/>
  <c r="D35" i="15"/>
  <c r="D37" i="15" s="1"/>
  <c r="C35" i="15"/>
  <c r="C37" i="15" s="1"/>
  <c r="K33" i="15"/>
  <c r="J33" i="15"/>
  <c r="I33" i="15"/>
  <c r="G33" i="15"/>
  <c r="F33" i="15"/>
  <c r="E33" i="15"/>
  <c r="D33" i="15"/>
  <c r="C33" i="15"/>
  <c r="K32" i="15"/>
  <c r="K34" i="15" s="1"/>
  <c r="J32" i="15"/>
  <c r="J34" i="15" s="1"/>
  <c r="I32" i="15"/>
  <c r="G32" i="15"/>
  <c r="G34" i="15" s="1"/>
  <c r="F32" i="15"/>
  <c r="F34" i="15" s="1"/>
  <c r="E32" i="15"/>
  <c r="E34" i="15" s="1"/>
  <c r="D32" i="15"/>
  <c r="D34" i="15" s="1"/>
  <c r="C32" i="15"/>
  <c r="K30" i="15"/>
  <c r="J30" i="15"/>
  <c r="I30" i="15"/>
  <c r="G30" i="15"/>
  <c r="F30" i="15"/>
  <c r="E30" i="15"/>
  <c r="D30" i="15"/>
  <c r="C30" i="15"/>
  <c r="K29" i="15"/>
  <c r="K31" i="15" s="1"/>
  <c r="J29" i="15"/>
  <c r="J31" i="15" s="1"/>
  <c r="I29" i="15"/>
  <c r="I31" i="15" s="1"/>
  <c r="G29" i="15"/>
  <c r="G31" i="15" s="1"/>
  <c r="F29" i="15"/>
  <c r="F31" i="15" s="1"/>
  <c r="E29" i="15"/>
  <c r="E31" i="15" s="1"/>
  <c r="D29" i="15"/>
  <c r="D31" i="15" s="1"/>
  <c r="C29" i="15"/>
  <c r="C31" i="15" s="1"/>
  <c r="K27" i="15"/>
  <c r="J27" i="15"/>
  <c r="I27" i="15"/>
  <c r="G27" i="15"/>
  <c r="F27" i="15"/>
  <c r="E27" i="15"/>
  <c r="D27" i="15"/>
  <c r="C27" i="15"/>
  <c r="K26" i="15"/>
  <c r="K28" i="15" s="1"/>
  <c r="J26" i="15"/>
  <c r="J28" i="15" s="1"/>
  <c r="I26" i="15"/>
  <c r="G26" i="15"/>
  <c r="G28" i="15" s="1"/>
  <c r="F26" i="15"/>
  <c r="F28" i="15" s="1"/>
  <c r="E26" i="15"/>
  <c r="D26" i="15"/>
  <c r="D28" i="15" s="1"/>
  <c r="C26" i="15"/>
  <c r="K24" i="15"/>
  <c r="J24" i="15"/>
  <c r="I24" i="15"/>
  <c r="G24" i="15"/>
  <c r="F24" i="15"/>
  <c r="E24" i="15"/>
  <c r="D24" i="15"/>
  <c r="C24" i="15"/>
  <c r="K23" i="15"/>
  <c r="K25" i="15" s="1"/>
  <c r="J23" i="15"/>
  <c r="I23" i="15"/>
  <c r="G23" i="15"/>
  <c r="G25" i="15" s="1"/>
  <c r="F23" i="15"/>
  <c r="F25" i="15" s="1"/>
  <c r="E23" i="15"/>
  <c r="E25" i="15" s="1"/>
  <c r="D23" i="15"/>
  <c r="D25" i="15" s="1"/>
  <c r="C23" i="15"/>
  <c r="C25" i="15" s="1"/>
  <c r="K21" i="15"/>
  <c r="J21" i="15"/>
  <c r="I21" i="15"/>
  <c r="G21" i="15"/>
  <c r="F21" i="15"/>
  <c r="E21" i="15"/>
  <c r="D21" i="15"/>
  <c r="C21" i="15"/>
  <c r="K20" i="15"/>
  <c r="J20" i="15"/>
  <c r="J22" i="15" s="1"/>
  <c r="I20" i="15"/>
  <c r="G20" i="15"/>
  <c r="G22" i="15" s="1"/>
  <c r="F20" i="15"/>
  <c r="F22" i="15" s="1"/>
  <c r="E20" i="15"/>
  <c r="E22" i="15" s="1"/>
  <c r="D20" i="15"/>
  <c r="D22" i="15" s="1"/>
  <c r="C20" i="15"/>
  <c r="K18" i="15"/>
  <c r="J18" i="15"/>
  <c r="I18" i="15"/>
  <c r="G18" i="15"/>
  <c r="F18" i="15"/>
  <c r="E18" i="15"/>
  <c r="D18" i="15"/>
  <c r="C18" i="15"/>
  <c r="K17" i="15"/>
  <c r="K19" i="15" s="1"/>
  <c r="J17" i="15"/>
  <c r="I17" i="15"/>
  <c r="G17" i="15"/>
  <c r="G19" i="15" s="1"/>
  <c r="F17" i="15"/>
  <c r="F19" i="15" s="1"/>
  <c r="E17" i="15"/>
  <c r="D17" i="15"/>
  <c r="C17" i="15"/>
  <c r="C19" i="15" s="1"/>
  <c r="K42" i="19"/>
  <c r="L42" i="19" s="1"/>
  <c r="J42" i="19"/>
  <c r="I42" i="19"/>
  <c r="G42" i="19"/>
  <c r="F42" i="19"/>
  <c r="E42" i="19"/>
  <c r="D42" i="19"/>
  <c r="C42" i="19"/>
  <c r="K41" i="19"/>
  <c r="K43" i="19" s="1"/>
  <c r="J41" i="19"/>
  <c r="J43" i="19" s="1"/>
  <c r="I41" i="19"/>
  <c r="I43" i="19" s="1"/>
  <c r="G41" i="19"/>
  <c r="G43" i="19" s="1"/>
  <c r="F41" i="19"/>
  <c r="F43" i="19" s="1"/>
  <c r="E41" i="19"/>
  <c r="D41" i="19"/>
  <c r="C41" i="19"/>
  <c r="C43" i="19" s="1"/>
  <c r="K39" i="19"/>
  <c r="J39" i="19"/>
  <c r="I39" i="19"/>
  <c r="G39" i="19"/>
  <c r="F39" i="19"/>
  <c r="E39" i="19"/>
  <c r="D39" i="19"/>
  <c r="C39" i="19"/>
  <c r="K38" i="19"/>
  <c r="K40" i="19" s="1"/>
  <c r="J38" i="19"/>
  <c r="I38" i="19"/>
  <c r="I40" i="19" s="1"/>
  <c r="G38" i="19"/>
  <c r="G40" i="19" s="1"/>
  <c r="F38" i="19"/>
  <c r="F40" i="19" s="1"/>
  <c r="E38" i="19"/>
  <c r="E40" i="19" s="1"/>
  <c r="D38" i="19"/>
  <c r="D40" i="19" s="1"/>
  <c r="C38" i="19"/>
  <c r="C40" i="19" s="1"/>
  <c r="K36" i="19"/>
  <c r="J36" i="19"/>
  <c r="I36" i="19"/>
  <c r="G36" i="19"/>
  <c r="F36" i="19"/>
  <c r="E36" i="19"/>
  <c r="D36" i="19"/>
  <c r="C36" i="19"/>
  <c r="K35" i="19"/>
  <c r="K37" i="19" s="1"/>
  <c r="J35" i="19"/>
  <c r="J37" i="19" s="1"/>
  <c r="I35" i="19"/>
  <c r="G35" i="19"/>
  <c r="G37" i="19" s="1"/>
  <c r="F35" i="19"/>
  <c r="F37" i="19" s="1"/>
  <c r="E35" i="19"/>
  <c r="E37" i="19" s="1"/>
  <c r="D35" i="19"/>
  <c r="D37" i="19" s="1"/>
  <c r="C35" i="19"/>
  <c r="C37" i="19" s="1"/>
  <c r="K33" i="19"/>
  <c r="J33" i="19"/>
  <c r="I33" i="19"/>
  <c r="G33" i="19"/>
  <c r="F33" i="19"/>
  <c r="E33" i="19"/>
  <c r="D33" i="19"/>
  <c r="C33" i="19"/>
  <c r="K32" i="19"/>
  <c r="J32" i="19"/>
  <c r="I32" i="19"/>
  <c r="I34" i="19" s="1"/>
  <c r="G32" i="19"/>
  <c r="G34" i="19" s="1"/>
  <c r="F32" i="19"/>
  <c r="F34" i="19" s="1"/>
  <c r="E32" i="19"/>
  <c r="E34" i="19" s="1"/>
  <c r="D32" i="19"/>
  <c r="D34" i="19" s="1"/>
  <c r="C32" i="19"/>
  <c r="C34" i="19" s="1"/>
  <c r="K30" i="19"/>
  <c r="J30" i="19"/>
  <c r="I30" i="19"/>
  <c r="G30" i="19"/>
  <c r="F30" i="19"/>
  <c r="E30" i="19"/>
  <c r="D30" i="19"/>
  <c r="C30" i="19"/>
  <c r="K29" i="19"/>
  <c r="K31" i="19" s="1"/>
  <c r="J29" i="19"/>
  <c r="I29" i="19"/>
  <c r="I31" i="19" s="1"/>
  <c r="G29" i="19"/>
  <c r="G31" i="19" s="1"/>
  <c r="F29" i="19"/>
  <c r="E29" i="19"/>
  <c r="D29" i="19"/>
  <c r="D31" i="19" s="1"/>
  <c r="C29" i="19"/>
  <c r="C31" i="19" s="1"/>
  <c r="K27" i="19"/>
  <c r="J27" i="19"/>
  <c r="I27" i="19"/>
  <c r="G27" i="19"/>
  <c r="F27" i="19"/>
  <c r="E27" i="19"/>
  <c r="D27" i="19"/>
  <c r="C27" i="19"/>
  <c r="K26" i="19"/>
  <c r="K28" i="19" s="1"/>
  <c r="J26" i="19"/>
  <c r="I26" i="19"/>
  <c r="G26" i="19"/>
  <c r="G28" i="19" s="1"/>
  <c r="F26" i="19"/>
  <c r="F28" i="19" s="1"/>
  <c r="E26" i="19"/>
  <c r="E28" i="19" s="1"/>
  <c r="D26" i="19"/>
  <c r="D28" i="19" s="1"/>
  <c r="C26" i="19"/>
  <c r="C28" i="19" s="1"/>
  <c r="K24" i="19"/>
  <c r="J24" i="19"/>
  <c r="I24" i="19"/>
  <c r="G24" i="19"/>
  <c r="F24" i="19"/>
  <c r="E24" i="19"/>
  <c r="D24" i="19"/>
  <c r="C24" i="19"/>
  <c r="K23" i="19"/>
  <c r="K25" i="19" s="1"/>
  <c r="J23" i="19"/>
  <c r="I23" i="19"/>
  <c r="G23" i="19"/>
  <c r="G25" i="19" s="1"/>
  <c r="F23" i="19"/>
  <c r="F25" i="19" s="1"/>
  <c r="E23" i="19"/>
  <c r="E25" i="19" s="1"/>
  <c r="D23" i="19"/>
  <c r="D25" i="19" s="1"/>
  <c r="C23" i="19"/>
  <c r="C25" i="19" s="1"/>
  <c r="K21" i="19"/>
  <c r="J21" i="19"/>
  <c r="I21" i="19"/>
  <c r="G21" i="19"/>
  <c r="F21" i="19"/>
  <c r="E21" i="19"/>
  <c r="D21" i="19"/>
  <c r="C21" i="19"/>
  <c r="K20" i="19"/>
  <c r="K22" i="19" s="1"/>
  <c r="J20" i="19"/>
  <c r="I20" i="19"/>
  <c r="G20" i="19"/>
  <c r="G22" i="19" s="1"/>
  <c r="F20" i="19"/>
  <c r="F22" i="19" s="1"/>
  <c r="E20" i="19"/>
  <c r="D20" i="19"/>
  <c r="D22" i="19" s="1"/>
  <c r="C20" i="19"/>
  <c r="C22" i="19" s="1"/>
  <c r="K18" i="19"/>
  <c r="L18" i="19" s="1"/>
  <c r="J18" i="19"/>
  <c r="I18" i="19"/>
  <c r="G18" i="19"/>
  <c r="F18" i="19"/>
  <c r="E18" i="19"/>
  <c r="D18" i="19"/>
  <c r="C18" i="19"/>
  <c r="K17" i="19"/>
  <c r="K19" i="19" s="1"/>
  <c r="J17" i="19"/>
  <c r="I17" i="19"/>
  <c r="I19" i="19" s="1"/>
  <c r="G17" i="19"/>
  <c r="G19" i="19" s="1"/>
  <c r="F17" i="19"/>
  <c r="F19" i="19" s="1"/>
  <c r="E17" i="19"/>
  <c r="E19" i="19" s="1"/>
  <c r="D17" i="19"/>
  <c r="D19" i="19" s="1"/>
  <c r="C17" i="19"/>
  <c r="C19" i="19" s="1"/>
  <c r="K42" i="5"/>
  <c r="J42" i="5"/>
  <c r="I42" i="5"/>
  <c r="G42" i="5"/>
  <c r="F42" i="5"/>
  <c r="E42" i="5"/>
  <c r="D42" i="5"/>
  <c r="C42" i="5"/>
  <c r="K41" i="5"/>
  <c r="K43" i="5" s="1"/>
  <c r="J41" i="5"/>
  <c r="J43" i="5" s="1"/>
  <c r="I41" i="5"/>
  <c r="I43" i="5" s="1"/>
  <c r="G41" i="5"/>
  <c r="G43" i="5" s="1"/>
  <c r="F41" i="5"/>
  <c r="F43" i="5" s="1"/>
  <c r="E41" i="5"/>
  <c r="E43" i="5" s="1"/>
  <c r="D41" i="5"/>
  <c r="C41" i="5"/>
  <c r="C43" i="5" s="1"/>
  <c r="K39" i="5"/>
  <c r="J39" i="5"/>
  <c r="I39" i="5"/>
  <c r="G39" i="5"/>
  <c r="F39" i="5"/>
  <c r="E39" i="5"/>
  <c r="D39" i="5"/>
  <c r="C39" i="5"/>
  <c r="K38" i="5"/>
  <c r="K40" i="5" s="1"/>
  <c r="J38" i="5"/>
  <c r="J40" i="5" s="1"/>
  <c r="I38" i="5"/>
  <c r="G38" i="5"/>
  <c r="G40" i="5" s="1"/>
  <c r="F38" i="5"/>
  <c r="F40" i="5" s="1"/>
  <c r="E38" i="5"/>
  <c r="E40" i="5" s="1"/>
  <c r="D38" i="5"/>
  <c r="D40" i="5" s="1"/>
  <c r="C38" i="5"/>
  <c r="K36" i="5"/>
  <c r="J36" i="5"/>
  <c r="I36" i="5"/>
  <c r="G36" i="5"/>
  <c r="F36" i="5"/>
  <c r="E36" i="5"/>
  <c r="D36" i="5"/>
  <c r="C36" i="5"/>
  <c r="K35" i="5"/>
  <c r="K37" i="5" s="1"/>
  <c r="J35" i="5"/>
  <c r="J37" i="5" s="1"/>
  <c r="I35" i="5"/>
  <c r="I37" i="5" s="1"/>
  <c r="G35" i="5"/>
  <c r="G37" i="5" s="1"/>
  <c r="F35" i="5"/>
  <c r="F37" i="5" s="1"/>
  <c r="E35" i="5"/>
  <c r="E37" i="5" s="1"/>
  <c r="D35" i="5"/>
  <c r="D37" i="5" s="1"/>
  <c r="C35" i="5"/>
  <c r="C37" i="5" s="1"/>
  <c r="K33" i="5"/>
  <c r="J33" i="5"/>
  <c r="I33" i="5"/>
  <c r="G33" i="5"/>
  <c r="F33" i="5"/>
  <c r="E33" i="5"/>
  <c r="D33" i="5"/>
  <c r="C33" i="5"/>
  <c r="K32" i="5"/>
  <c r="J32" i="5"/>
  <c r="I32" i="5"/>
  <c r="G32" i="5"/>
  <c r="G34" i="5" s="1"/>
  <c r="F32" i="5"/>
  <c r="F34" i="5" s="1"/>
  <c r="E32" i="5"/>
  <c r="E34" i="5" s="1"/>
  <c r="D32" i="5"/>
  <c r="D34" i="5" s="1"/>
  <c r="C32" i="5"/>
  <c r="K30" i="5"/>
  <c r="J30" i="5"/>
  <c r="I30" i="5"/>
  <c r="G30" i="5"/>
  <c r="F30" i="5"/>
  <c r="E30" i="5"/>
  <c r="D30" i="5"/>
  <c r="C30" i="5"/>
  <c r="K29" i="5"/>
  <c r="K31" i="5" s="1"/>
  <c r="J29" i="5"/>
  <c r="J31" i="5" s="1"/>
  <c r="I29" i="5"/>
  <c r="I31" i="5" s="1"/>
  <c r="G29" i="5"/>
  <c r="G31" i="5" s="1"/>
  <c r="F29" i="5"/>
  <c r="F31" i="5" s="1"/>
  <c r="E29" i="5"/>
  <c r="E31" i="5" s="1"/>
  <c r="D29" i="5"/>
  <c r="D31" i="5" s="1"/>
  <c r="C29" i="5"/>
  <c r="C31" i="5" s="1"/>
  <c r="K27" i="5"/>
  <c r="J27" i="5"/>
  <c r="I27" i="5"/>
  <c r="G27" i="5"/>
  <c r="F27" i="5"/>
  <c r="E27" i="5"/>
  <c r="D27" i="5"/>
  <c r="C27" i="5"/>
  <c r="K26" i="5"/>
  <c r="K28" i="5" s="1"/>
  <c r="J26" i="5"/>
  <c r="J28" i="5" s="1"/>
  <c r="I26" i="5"/>
  <c r="G26" i="5"/>
  <c r="G28" i="5" s="1"/>
  <c r="F26" i="5"/>
  <c r="F28" i="5" s="1"/>
  <c r="E26" i="5"/>
  <c r="E28" i="5" s="1"/>
  <c r="D26" i="5"/>
  <c r="D28" i="5" s="1"/>
  <c r="C26" i="5"/>
  <c r="K24" i="5"/>
  <c r="J24" i="5"/>
  <c r="I24" i="5"/>
  <c r="G24" i="5"/>
  <c r="F24" i="5"/>
  <c r="E24" i="5"/>
  <c r="D24" i="5"/>
  <c r="C24" i="5"/>
  <c r="K23" i="5"/>
  <c r="K25" i="5" s="1"/>
  <c r="J23" i="5"/>
  <c r="J25" i="5" s="1"/>
  <c r="I23" i="5"/>
  <c r="I25" i="5" s="1"/>
  <c r="G23" i="5"/>
  <c r="G25" i="5" s="1"/>
  <c r="F23" i="5"/>
  <c r="F25" i="5" s="1"/>
  <c r="E23" i="5"/>
  <c r="E25" i="5" s="1"/>
  <c r="D23" i="5"/>
  <c r="C23" i="5"/>
  <c r="C25" i="5" s="1"/>
  <c r="K21" i="5"/>
  <c r="J21" i="5"/>
  <c r="I21" i="5"/>
  <c r="G21" i="5"/>
  <c r="F21" i="5"/>
  <c r="E21" i="5"/>
  <c r="D21" i="5"/>
  <c r="C21" i="5"/>
  <c r="K20" i="5"/>
  <c r="K22" i="5" s="1"/>
  <c r="J20" i="5"/>
  <c r="J22" i="5" s="1"/>
  <c r="I20" i="5"/>
  <c r="G20" i="5"/>
  <c r="F20" i="5"/>
  <c r="F22" i="5" s="1"/>
  <c r="E20" i="5"/>
  <c r="E22" i="5" s="1"/>
  <c r="D20" i="5"/>
  <c r="D22" i="5" s="1"/>
  <c r="C20" i="5"/>
  <c r="K18" i="5"/>
  <c r="J18" i="5"/>
  <c r="I18" i="5"/>
  <c r="G18" i="5"/>
  <c r="F18" i="5"/>
  <c r="E18" i="5"/>
  <c r="D18" i="5"/>
  <c r="C18" i="5"/>
  <c r="K17" i="5"/>
  <c r="K19" i="5" s="1"/>
  <c r="J17" i="5"/>
  <c r="J19" i="5" s="1"/>
  <c r="I17" i="5"/>
  <c r="I19" i="5" s="1"/>
  <c r="G17" i="5"/>
  <c r="G19" i="5" s="1"/>
  <c r="F17" i="5"/>
  <c r="F19" i="5" s="1"/>
  <c r="E17" i="5"/>
  <c r="E19" i="5" s="1"/>
  <c r="D17" i="5"/>
  <c r="D19" i="5" s="1"/>
  <c r="C17" i="5"/>
  <c r="C19" i="5" s="1"/>
  <c r="K42" i="36"/>
  <c r="J42" i="36"/>
  <c r="I42" i="36"/>
  <c r="G42" i="36"/>
  <c r="F42" i="36"/>
  <c r="E42" i="36"/>
  <c r="D42" i="36"/>
  <c r="C42" i="36"/>
  <c r="K41" i="36"/>
  <c r="K43" i="36" s="1"/>
  <c r="J41" i="36"/>
  <c r="J43" i="36" s="1"/>
  <c r="I41" i="36"/>
  <c r="G41" i="36"/>
  <c r="G43" i="36" s="1"/>
  <c r="F41" i="36"/>
  <c r="F43" i="36" s="1"/>
  <c r="E41" i="36"/>
  <c r="D41" i="36"/>
  <c r="C41" i="36"/>
  <c r="C43" i="36" s="1"/>
  <c r="K39" i="36"/>
  <c r="J39" i="36"/>
  <c r="I39" i="36"/>
  <c r="G39" i="36"/>
  <c r="F39" i="36"/>
  <c r="E39" i="36"/>
  <c r="D39" i="36"/>
  <c r="C39" i="36"/>
  <c r="K38" i="36"/>
  <c r="K40" i="36" s="1"/>
  <c r="J38" i="36"/>
  <c r="J40" i="36" s="1"/>
  <c r="I38" i="36"/>
  <c r="G38" i="36"/>
  <c r="G40" i="36" s="1"/>
  <c r="F38" i="36"/>
  <c r="F40" i="36" s="1"/>
  <c r="E38" i="36"/>
  <c r="D38" i="36"/>
  <c r="D40" i="36" s="1"/>
  <c r="C38" i="36"/>
  <c r="K36" i="36"/>
  <c r="J36" i="36"/>
  <c r="I36" i="36"/>
  <c r="G36" i="36"/>
  <c r="F36" i="36"/>
  <c r="E36" i="36"/>
  <c r="D36" i="36"/>
  <c r="C36" i="36"/>
  <c r="K35" i="36"/>
  <c r="K37" i="36" s="1"/>
  <c r="J35" i="36"/>
  <c r="J37" i="36" s="1"/>
  <c r="I35" i="36"/>
  <c r="I37" i="36" s="1"/>
  <c r="G35" i="36"/>
  <c r="G37" i="36" s="1"/>
  <c r="F35" i="36"/>
  <c r="F37" i="36" s="1"/>
  <c r="E35" i="36"/>
  <c r="E37" i="36" s="1"/>
  <c r="D35" i="36"/>
  <c r="D37" i="36" s="1"/>
  <c r="C35" i="36"/>
  <c r="C37" i="36" s="1"/>
  <c r="K33" i="36"/>
  <c r="J33" i="36"/>
  <c r="I33" i="36"/>
  <c r="G33" i="36"/>
  <c r="F33" i="36"/>
  <c r="E33" i="36"/>
  <c r="D33" i="36"/>
  <c r="C33" i="36"/>
  <c r="K32" i="36"/>
  <c r="K34" i="36" s="1"/>
  <c r="J32" i="36"/>
  <c r="J34" i="36" s="1"/>
  <c r="I32" i="36"/>
  <c r="G32" i="36"/>
  <c r="G34" i="36" s="1"/>
  <c r="F32" i="36"/>
  <c r="F34" i="36" s="1"/>
  <c r="E32" i="36"/>
  <c r="E34" i="36" s="1"/>
  <c r="D32" i="36"/>
  <c r="D34" i="36" s="1"/>
  <c r="C32" i="36"/>
  <c r="K30" i="36"/>
  <c r="J30" i="36"/>
  <c r="I30" i="36"/>
  <c r="G30" i="36"/>
  <c r="F30" i="36"/>
  <c r="E30" i="36"/>
  <c r="D30" i="36"/>
  <c r="C30" i="36"/>
  <c r="K29" i="36"/>
  <c r="K31" i="36" s="1"/>
  <c r="J29" i="36"/>
  <c r="J31" i="36" s="1"/>
  <c r="I29" i="36"/>
  <c r="G29" i="36"/>
  <c r="G31" i="36" s="1"/>
  <c r="F29" i="36"/>
  <c r="F31" i="36" s="1"/>
  <c r="E29" i="36"/>
  <c r="E31" i="36" s="1"/>
  <c r="D29" i="36"/>
  <c r="D31" i="36" s="1"/>
  <c r="C29" i="36"/>
  <c r="C31" i="36" s="1"/>
  <c r="K27" i="36"/>
  <c r="J27" i="36"/>
  <c r="I27" i="36"/>
  <c r="G27" i="36"/>
  <c r="F27" i="36"/>
  <c r="E27" i="36"/>
  <c r="D27" i="36"/>
  <c r="C27" i="36"/>
  <c r="K26" i="36"/>
  <c r="K28" i="36" s="1"/>
  <c r="J26" i="36"/>
  <c r="J28" i="36" s="1"/>
  <c r="I26" i="36"/>
  <c r="G26" i="36"/>
  <c r="G28" i="36" s="1"/>
  <c r="F26" i="36"/>
  <c r="F28" i="36" s="1"/>
  <c r="E26" i="36"/>
  <c r="E28" i="36" s="1"/>
  <c r="D26" i="36"/>
  <c r="D28" i="36" s="1"/>
  <c r="C26" i="36"/>
  <c r="K24" i="36"/>
  <c r="J24" i="36"/>
  <c r="I24" i="36"/>
  <c r="G24" i="36"/>
  <c r="F24" i="36"/>
  <c r="E24" i="36"/>
  <c r="D24" i="36"/>
  <c r="C24" i="36"/>
  <c r="K23" i="36"/>
  <c r="K25" i="36" s="1"/>
  <c r="J23" i="36"/>
  <c r="I23" i="36"/>
  <c r="G23" i="36"/>
  <c r="G25" i="36" s="1"/>
  <c r="F23" i="36"/>
  <c r="F25" i="36" s="1"/>
  <c r="E23" i="36"/>
  <c r="E25" i="36" s="1"/>
  <c r="D23" i="36"/>
  <c r="D25" i="36" s="1"/>
  <c r="C23" i="36"/>
  <c r="C25" i="36" s="1"/>
  <c r="K21" i="36"/>
  <c r="J21" i="36"/>
  <c r="I21" i="36"/>
  <c r="G21" i="36"/>
  <c r="F21" i="36"/>
  <c r="E21" i="36"/>
  <c r="D21" i="36"/>
  <c r="C21" i="36"/>
  <c r="K20" i="36"/>
  <c r="K22" i="36" s="1"/>
  <c r="J20" i="36"/>
  <c r="I20" i="36"/>
  <c r="G20" i="36"/>
  <c r="G22" i="36" s="1"/>
  <c r="F20" i="36"/>
  <c r="F22" i="36" s="1"/>
  <c r="E20" i="36"/>
  <c r="E22" i="36" s="1"/>
  <c r="D20" i="36"/>
  <c r="C20" i="36"/>
  <c r="K18" i="36"/>
  <c r="J18" i="36"/>
  <c r="I18" i="36"/>
  <c r="G18" i="36"/>
  <c r="F18" i="36"/>
  <c r="E18" i="36"/>
  <c r="D18" i="36"/>
  <c r="C18" i="36"/>
  <c r="K17" i="36"/>
  <c r="K19" i="36" s="1"/>
  <c r="J17" i="36"/>
  <c r="J19" i="36" s="1"/>
  <c r="I17" i="36"/>
  <c r="I19" i="36" s="1"/>
  <c r="G17" i="36"/>
  <c r="G19" i="36" s="1"/>
  <c r="F17" i="36"/>
  <c r="F19" i="36" s="1"/>
  <c r="E17" i="36"/>
  <c r="E19" i="36" s="1"/>
  <c r="D17" i="36"/>
  <c r="D19" i="36" s="1"/>
  <c r="C17" i="36"/>
  <c r="C19" i="36" s="1"/>
  <c r="L44" i="36"/>
  <c r="H44" i="36"/>
  <c r="I43" i="36"/>
  <c r="E43" i="36"/>
  <c r="D43" i="36"/>
  <c r="E40" i="36"/>
  <c r="I31" i="36"/>
  <c r="J25" i="36"/>
  <c r="I25" i="36"/>
  <c r="J22" i="36"/>
  <c r="L20" i="36"/>
  <c r="L22" i="36" s="1"/>
  <c r="D22" i="36"/>
  <c r="L44" i="5"/>
  <c r="H44" i="5"/>
  <c r="D43" i="5"/>
  <c r="J34" i="5"/>
  <c r="D25" i="5"/>
  <c r="G22" i="5"/>
  <c r="L44" i="19"/>
  <c r="H44" i="19"/>
  <c r="E43" i="19"/>
  <c r="D43" i="19"/>
  <c r="J40" i="19"/>
  <c r="I37" i="19"/>
  <c r="K34" i="19"/>
  <c r="J34" i="19"/>
  <c r="J31" i="19"/>
  <c r="F31" i="19"/>
  <c r="E31" i="19"/>
  <c r="J28" i="19"/>
  <c r="I28" i="19"/>
  <c r="J25" i="19"/>
  <c r="I25" i="19"/>
  <c r="J22" i="19"/>
  <c r="I22" i="19"/>
  <c r="E22" i="19"/>
  <c r="J19" i="19"/>
  <c r="L44" i="15"/>
  <c r="H44" i="15"/>
  <c r="J43" i="15"/>
  <c r="I43" i="15"/>
  <c r="J40" i="15"/>
  <c r="J37" i="15"/>
  <c r="G37" i="15"/>
  <c r="L26" i="15"/>
  <c r="L28" i="15" s="1"/>
  <c r="E28" i="15"/>
  <c r="J25" i="15"/>
  <c r="I25" i="15"/>
  <c r="K22" i="15"/>
  <c r="J19" i="15"/>
  <c r="I19" i="15"/>
  <c r="E19" i="15"/>
  <c r="D19" i="15"/>
  <c r="L44" i="13"/>
  <c r="H44" i="13"/>
  <c r="J43" i="13"/>
  <c r="I43" i="13"/>
  <c r="E43" i="13"/>
  <c r="D43" i="13"/>
  <c r="K40" i="13"/>
  <c r="J40" i="13"/>
  <c r="J37" i="13"/>
  <c r="I37" i="13"/>
  <c r="D37" i="13"/>
  <c r="G34" i="13"/>
  <c r="J31" i="13"/>
  <c r="L24" i="13"/>
  <c r="G25" i="13"/>
  <c r="L20" i="13"/>
  <c r="L22" i="13" s="1"/>
  <c r="D22" i="13"/>
  <c r="J19" i="13"/>
  <c r="I19" i="13"/>
  <c r="K42" i="10"/>
  <c r="K41" i="10"/>
  <c r="K43" i="10" s="1"/>
  <c r="K39" i="10"/>
  <c r="K38" i="10"/>
  <c r="K40" i="10" s="1"/>
  <c r="K36" i="10"/>
  <c r="K35" i="10"/>
  <c r="K37" i="10" s="1"/>
  <c r="K33" i="10"/>
  <c r="K32" i="10"/>
  <c r="K34" i="10" s="1"/>
  <c r="K30" i="10"/>
  <c r="K29" i="10"/>
  <c r="K31" i="10" s="1"/>
  <c r="K27" i="10"/>
  <c r="K26" i="10"/>
  <c r="K28" i="10" s="1"/>
  <c r="K24" i="10"/>
  <c r="K23" i="10"/>
  <c r="K25" i="10" s="1"/>
  <c r="K21" i="10"/>
  <c r="K20" i="10"/>
  <c r="K22" i="10" s="1"/>
  <c r="K18" i="10"/>
  <c r="K17" i="10"/>
  <c r="K19" i="10" s="1"/>
  <c r="J42" i="10"/>
  <c r="J41" i="10"/>
  <c r="J43" i="10" s="1"/>
  <c r="J39" i="10"/>
  <c r="J38" i="10"/>
  <c r="J40" i="10" s="1"/>
  <c r="J36" i="10"/>
  <c r="J35" i="10"/>
  <c r="J33" i="10"/>
  <c r="J32" i="10"/>
  <c r="J34" i="10" s="1"/>
  <c r="J30" i="10"/>
  <c r="J29" i="10"/>
  <c r="J31" i="10" s="1"/>
  <c r="J27" i="10"/>
  <c r="J26" i="10"/>
  <c r="J28" i="10" s="1"/>
  <c r="J24" i="10"/>
  <c r="J23" i="10"/>
  <c r="J25" i="10" s="1"/>
  <c r="J21" i="10"/>
  <c r="J20" i="10"/>
  <c r="J22" i="10" s="1"/>
  <c r="J18" i="10"/>
  <c r="J17" i="10"/>
  <c r="J19" i="10" s="1"/>
  <c r="I42" i="10"/>
  <c r="I41" i="10"/>
  <c r="I43" i="10" s="1"/>
  <c r="I39" i="10"/>
  <c r="I38" i="10"/>
  <c r="I40" i="10" s="1"/>
  <c r="I36" i="10"/>
  <c r="I35" i="10"/>
  <c r="I37" i="10" s="1"/>
  <c r="I33" i="10"/>
  <c r="I32" i="10"/>
  <c r="I34" i="10" s="1"/>
  <c r="I30" i="10"/>
  <c r="I29" i="10"/>
  <c r="I31" i="10" s="1"/>
  <c r="I27" i="10"/>
  <c r="I26" i="10"/>
  <c r="I28" i="10" s="1"/>
  <c r="I24" i="10"/>
  <c r="I23" i="10"/>
  <c r="I25" i="10" s="1"/>
  <c r="I21" i="10"/>
  <c r="I20" i="10"/>
  <c r="I18" i="10"/>
  <c r="I17" i="10"/>
  <c r="I19" i="10" s="1"/>
  <c r="G42" i="10"/>
  <c r="F42" i="10"/>
  <c r="E42" i="10"/>
  <c r="D42" i="10"/>
  <c r="C42" i="10"/>
  <c r="G41" i="10"/>
  <c r="G43" i="10" s="1"/>
  <c r="F41" i="10"/>
  <c r="F43" i="10" s="1"/>
  <c r="E41" i="10"/>
  <c r="E43" i="10" s="1"/>
  <c r="D41" i="10"/>
  <c r="D43" i="10" s="1"/>
  <c r="C41" i="10"/>
  <c r="G39" i="10"/>
  <c r="F39" i="10"/>
  <c r="E39" i="10"/>
  <c r="D39" i="10"/>
  <c r="C39" i="10"/>
  <c r="G38" i="10"/>
  <c r="G40" i="10" s="1"/>
  <c r="F38" i="10"/>
  <c r="F40" i="10" s="1"/>
  <c r="E38" i="10"/>
  <c r="E40" i="10" s="1"/>
  <c r="D38" i="10"/>
  <c r="D40" i="10" s="1"/>
  <c r="C38" i="10"/>
  <c r="G36" i="10"/>
  <c r="F36" i="10"/>
  <c r="E36" i="10"/>
  <c r="D36" i="10"/>
  <c r="C36" i="10"/>
  <c r="G35" i="10"/>
  <c r="G37" i="10" s="1"/>
  <c r="F35" i="10"/>
  <c r="F37" i="10" s="1"/>
  <c r="E35" i="10"/>
  <c r="E37" i="10" s="1"/>
  <c r="D35" i="10"/>
  <c r="D37" i="10" s="1"/>
  <c r="C35" i="10"/>
  <c r="G33" i="10"/>
  <c r="F33" i="10"/>
  <c r="E33" i="10"/>
  <c r="D33" i="10"/>
  <c r="C33" i="10"/>
  <c r="G32" i="10"/>
  <c r="G34" i="10" s="1"/>
  <c r="F32" i="10"/>
  <c r="F34" i="10" s="1"/>
  <c r="E32" i="10"/>
  <c r="E34" i="10" s="1"/>
  <c r="D32" i="10"/>
  <c r="D34" i="10" s="1"/>
  <c r="C32" i="10"/>
  <c r="G30" i="10"/>
  <c r="F30" i="10"/>
  <c r="E30" i="10"/>
  <c r="D30" i="10"/>
  <c r="C30" i="10"/>
  <c r="G29" i="10"/>
  <c r="G31" i="10" s="1"/>
  <c r="F29" i="10"/>
  <c r="F31" i="10" s="1"/>
  <c r="E29" i="10"/>
  <c r="E31" i="10" s="1"/>
  <c r="D29" i="10"/>
  <c r="D31" i="10" s="1"/>
  <c r="C29" i="10"/>
  <c r="G27" i="10"/>
  <c r="F27" i="10"/>
  <c r="E27" i="10"/>
  <c r="D27" i="10"/>
  <c r="C27" i="10"/>
  <c r="G26" i="10"/>
  <c r="G28" i="10" s="1"/>
  <c r="F26" i="10"/>
  <c r="F28" i="10" s="1"/>
  <c r="E26" i="10"/>
  <c r="E28" i="10" s="1"/>
  <c r="D26" i="10"/>
  <c r="D28" i="10" s="1"/>
  <c r="C26" i="10"/>
  <c r="G24" i="10"/>
  <c r="F24" i="10"/>
  <c r="E24" i="10"/>
  <c r="D24" i="10"/>
  <c r="C24" i="10"/>
  <c r="G23" i="10"/>
  <c r="G25" i="10" s="1"/>
  <c r="F23" i="10"/>
  <c r="F25" i="10" s="1"/>
  <c r="E23" i="10"/>
  <c r="E25" i="10" s="1"/>
  <c r="D23" i="10"/>
  <c r="D25" i="10" s="1"/>
  <c r="C23" i="10"/>
  <c r="G21" i="10"/>
  <c r="F21" i="10"/>
  <c r="E21" i="10"/>
  <c r="D21" i="10"/>
  <c r="C21" i="10"/>
  <c r="G20" i="10"/>
  <c r="G22" i="10" s="1"/>
  <c r="F20" i="10"/>
  <c r="F22" i="10" s="1"/>
  <c r="E20" i="10"/>
  <c r="E22" i="10" s="1"/>
  <c r="D20" i="10"/>
  <c r="D22" i="10" s="1"/>
  <c r="C20" i="10"/>
  <c r="G18" i="10"/>
  <c r="F18" i="10"/>
  <c r="E18" i="10"/>
  <c r="D18" i="10"/>
  <c r="C18" i="10"/>
  <c r="G17" i="10"/>
  <c r="G19" i="10" s="1"/>
  <c r="F17" i="10"/>
  <c r="E17" i="10"/>
  <c r="E19" i="10" s="1"/>
  <c r="D17" i="10"/>
  <c r="D19" i="10" s="1"/>
  <c r="C17" i="10"/>
  <c r="H49" i="49"/>
  <c r="L49" i="49"/>
  <c r="H48" i="49"/>
  <c r="L48" i="49"/>
  <c r="H47" i="49"/>
  <c r="L47" i="49"/>
  <c r="H46" i="49"/>
  <c r="L46" i="49"/>
  <c r="H45" i="49"/>
  <c r="L45" i="49"/>
  <c r="H49" i="48"/>
  <c r="L49" i="48"/>
  <c r="H48" i="48"/>
  <c r="L48" i="48"/>
  <c r="H47" i="48"/>
  <c r="L47" i="48"/>
  <c r="H46" i="48"/>
  <c r="L46" i="48"/>
  <c r="H45" i="48"/>
  <c r="L45" i="48"/>
  <c r="H49" i="47"/>
  <c r="L49" i="47"/>
  <c r="H48" i="47"/>
  <c r="L48" i="47"/>
  <c r="H47" i="47"/>
  <c r="L47" i="47"/>
  <c r="H46" i="47"/>
  <c r="L46" i="47"/>
  <c r="H45" i="47"/>
  <c r="L45" i="47"/>
  <c r="H49" i="34"/>
  <c r="L49" i="34"/>
  <c r="H48" i="34"/>
  <c r="L48" i="34"/>
  <c r="H47" i="34"/>
  <c r="L47" i="34"/>
  <c r="H46" i="34"/>
  <c r="L46" i="34"/>
  <c r="H45" i="34"/>
  <c r="L45" i="34"/>
  <c r="H49" i="35"/>
  <c r="L49" i="35"/>
  <c r="H48" i="35"/>
  <c r="L48" i="35"/>
  <c r="H47" i="35"/>
  <c r="L47" i="35"/>
  <c r="H46" i="35"/>
  <c r="L46" i="35"/>
  <c r="H45" i="35"/>
  <c r="L45" i="35"/>
  <c r="H49" i="36"/>
  <c r="L49" i="36"/>
  <c r="H48" i="36"/>
  <c r="L48" i="36"/>
  <c r="H47" i="36"/>
  <c r="L47" i="36"/>
  <c r="H46" i="36"/>
  <c r="L46" i="36"/>
  <c r="H45" i="36"/>
  <c r="L45" i="36"/>
  <c r="H49" i="45"/>
  <c r="L49" i="45"/>
  <c r="H48" i="45"/>
  <c r="L48" i="45"/>
  <c r="H47" i="45"/>
  <c r="L47" i="45"/>
  <c r="H46" i="45"/>
  <c r="L46" i="45"/>
  <c r="H45" i="45"/>
  <c r="L45" i="45"/>
  <c r="H49" i="44"/>
  <c r="L49" i="44"/>
  <c r="M49" i="44" s="1"/>
  <c r="H48" i="44"/>
  <c r="L48" i="44"/>
  <c r="H47" i="44"/>
  <c r="L47" i="44"/>
  <c r="M47" i="44" s="1"/>
  <c r="H46" i="44"/>
  <c r="L46" i="44"/>
  <c r="H45" i="44"/>
  <c r="L45" i="44"/>
  <c r="H49" i="5"/>
  <c r="L49" i="5"/>
  <c r="H48" i="5"/>
  <c r="L48" i="5"/>
  <c r="H47" i="5"/>
  <c r="L47" i="5"/>
  <c r="H46" i="5"/>
  <c r="L46" i="5"/>
  <c r="H45" i="5"/>
  <c r="L45" i="5"/>
  <c r="H49" i="11"/>
  <c r="L49" i="11"/>
  <c r="H48" i="11"/>
  <c r="L48" i="11"/>
  <c r="H47" i="11"/>
  <c r="L47" i="11"/>
  <c r="H46" i="11"/>
  <c r="L46" i="11"/>
  <c r="H45" i="11"/>
  <c r="L45" i="11"/>
  <c r="H49" i="46"/>
  <c r="L49" i="46"/>
  <c r="H48" i="46"/>
  <c r="L48" i="46"/>
  <c r="H47" i="46"/>
  <c r="L47" i="46"/>
  <c r="H46" i="46"/>
  <c r="L46" i="46"/>
  <c r="H45" i="46"/>
  <c r="L45" i="46"/>
  <c r="H49" i="16"/>
  <c r="L49" i="16"/>
  <c r="H48" i="16"/>
  <c r="L48" i="16"/>
  <c r="H47" i="16"/>
  <c r="L47" i="16"/>
  <c r="H46" i="16"/>
  <c r="L46" i="16"/>
  <c r="H45" i="16"/>
  <c r="L45" i="16"/>
  <c r="H49" i="19"/>
  <c r="L49" i="19"/>
  <c r="H48" i="19"/>
  <c r="L48" i="19"/>
  <c r="H47" i="19"/>
  <c r="L47" i="19"/>
  <c r="H46" i="19"/>
  <c r="L46" i="19"/>
  <c r="H45" i="19"/>
  <c r="L45" i="19"/>
  <c r="H49" i="20"/>
  <c r="L49" i="20"/>
  <c r="H48" i="20"/>
  <c r="L48" i="20"/>
  <c r="H47" i="20"/>
  <c r="L47" i="20"/>
  <c r="H46" i="20"/>
  <c r="L46" i="20"/>
  <c r="H45" i="20"/>
  <c r="L45" i="20"/>
  <c r="H49" i="18"/>
  <c r="L49" i="18"/>
  <c r="H48" i="18"/>
  <c r="L48" i="18"/>
  <c r="H47" i="18"/>
  <c r="L47" i="18"/>
  <c r="H46" i="18"/>
  <c r="L46" i="18"/>
  <c r="H45" i="18"/>
  <c r="L45" i="18"/>
  <c r="H49" i="15"/>
  <c r="L49" i="15"/>
  <c r="H48" i="15"/>
  <c r="L48" i="15"/>
  <c r="H47" i="15"/>
  <c r="L47" i="15"/>
  <c r="H46" i="15"/>
  <c r="L46" i="15"/>
  <c r="H45" i="15"/>
  <c r="L45" i="15"/>
  <c r="H49" i="41"/>
  <c r="L49" i="41"/>
  <c r="H48" i="41"/>
  <c r="L48" i="41"/>
  <c r="H47" i="41"/>
  <c r="L47" i="41"/>
  <c r="H46" i="41"/>
  <c r="L46" i="41"/>
  <c r="H45" i="41"/>
  <c r="L45" i="41"/>
  <c r="H49" i="42"/>
  <c r="L49" i="42"/>
  <c r="H48" i="42"/>
  <c r="L48" i="42"/>
  <c r="H47" i="42"/>
  <c r="L47" i="42"/>
  <c r="H46" i="42"/>
  <c r="L46" i="42"/>
  <c r="H45" i="42"/>
  <c r="L45" i="42"/>
  <c r="H49" i="13"/>
  <c r="L49" i="13"/>
  <c r="H48" i="13"/>
  <c r="L48" i="13"/>
  <c r="H47" i="13"/>
  <c r="L47" i="13"/>
  <c r="H46" i="13"/>
  <c r="L46" i="13"/>
  <c r="H45" i="13"/>
  <c r="L45" i="13"/>
  <c r="H49" i="40"/>
  <c r="L49" i="40"/>
  <c r="H48" i="40"/>
  <c r="L48" i="40"/>
  <c r="H47" i="40"/>
  <c r="L47" i="40"/>
  <c r="H46" i="40"/>
  <c r="L46" i="40"/>
  <c r="H45" i="40"/>
  <c r="L45" i="40"/>
  <c r="H49" i="39"/>
  <c r="L49" i="39"/>
  <c r="H48" i="39"/>
  <c r="L48" i="39"/>
  <c r="H47" i="39"/>
  <c r="L47" i="39"/>
  <c r="H46" i="39"/>
  <c r="L46" i="39"/>
  <c r="H45" i="39"/>
  <c r="L45" i="39"/>
  <c r="H44" i="39"/>
  <c r="L44" i="39"/>
  <c r="H42" i="39"/>
  <c r="L42" i="39"/>
  <c r="H41" i="39"/>
  <c r="H43" i="39" s="1"/>
  <c r="L41" i="39"/>
  <c r="H39" i="39"/>
  <c r="L39" i="39"/>
  <c r="H38" i="39"/>
  <c r="H40" i="39" s="1"/>
  <c r="L38" i="39"/>
  <c r="H36" i="39"/>
  <c r="L36" i="39"/>
  <c r="H35" i="39"/>
  <c r="H37" i="39" s="1"/>
  <c r="L35" i="39"/>
  <c r="L37" i="39" s="1"/>
  <c r="H33" i="39"/>
  <c r="L33" i="39"/>
  <c r="H32" i="39"/>
  <c r="H34" i="39" s="1"/>
  <c r="L32" i="39"/>
  <c r="H30" i="39"/>
  <c r="L30" i="39"/>
  <c r="H29" i="39"/>
  <c r="H31" i="39" s="1"/>
  <c r="L29" i="39"/>
  <c r="H27" i="39"/>
  <c r="L27" i="39"/>
  <c r="H26" i="39"/>
  <c r="L26" i="39"/>
  <c r="L28" i="39" s="1"/>
  <c r="H24" i="39"/>
  <c r="L24" i="39"/>
  <c r="H23" i="39"/>
  <c r="H25" i="39" s="1"/>
  <c r="L23" i="39"/>
  <c r="H21" i="39"/>
  <c r="L21" i="39"/>
  <c r="H20" i="39"/>
  <c r="H22" i="39" s="1"/>
  <c r="L20" i="39"/>
  <c r="L22" i="39" s="1"/>
  <c r="H18" i="39"/>
  <c r="L18" i="39"/>
  <c r="H17" i="39"/>
  <c r="L17" i="39"/>
  <c r="L19" i="39" s="1"/>
  <c r="L48" i="10"/>
  <c r="L47" i="10"/>
  <c r="L45" i="10"/>
  <c r="L44" i="10"/>
  <c r="L49" i="10"/>
  <c r="L46" i="10"/>
  <c r="H48" i="10"/>
  <c r="H47" i="10"/>
  <c r="H45" i="10"/>
  <c r="H44" i="10"/>
  <c r="H49" i="10"/>
  <c r="H46" i="10"/>
  <c r="L26" i="13" l="1"/>
  <c r="L28" i="13" s="1"/>
  <c r="L32" i="15"/>
  <c r="L34" i="15" s="1"/>
  <c r="M39" i="18"/>
  <c r="M18" i="16"/>
  <c r="M24" i="16"/>
  <c r="M30" i="16"/>
  <c r="M36" i="16"/>
  <c r="M42" i="16"/>
  <c r="M44" i="46"/>
  <c r="M21" i="11"/>
  <c r="M23" i="11"/>
  <c r="M25" i="11" s="1"/>
  <c r="M27" i="44"/>
  <c r="L36" i="15"/>
  <c r="L26" i="36"/>
  <c r="L28" i="36" s="1"/>
  <c r="L36" i="36"/>
  <c r="L42" i="36"/>
  <c r="L24" i="5"/>
  <c r="L38" i="5"/>
  <c r="L40" i="5" s="1"/>
  <c r="L27" i="19"/>
  <c r="L27" i="13"/>
  <c r="M35" i="11"/>
  <c r="M37" i="11" s="1"/>
  <c r="M45" i="36"/>
  <c r="M21" i="46"/>
  <c r="M24" i="46"/>
  <c r="M27" i="46"/>
  <c r="M21" i="47"/>
  <c r="M27" i="47"/>
  <c r="M33" i="47"/>
  <c r="M44" i="48"/>
  <c r="M18" i="49"/>
  <c r="M21" i="49"/>
  <c r="M24" i="49"/>
  <c r="M27" i="49"/>
  <c r="M30" i="49"/>
  <c r="M33" i="49"/>
  <c r="M36" i="49"/>
  <c r="M39" i="49"/>
  <c r="M42" i="49"/>
  <c r="L24" i="15"/>
  <c r="L18" i="13"/>
  <c r="M18" i="45"/>
  <c r="M42" i="45"/>
  <c r="M46" i="10"/>
  <c r="M49" i="10"/>
  <c r="M44" i="39"/>
  <c r="M49" i="42"/>
  <c r="L21" i="10"/>
  <c r="L33" i="10"/>
  <c r="M36" i="46"/>
  <c r="M24" i="11"/>
  <c r="M18" i="44"/>
  <c r="M30" i="44"/>
  <c r="M36" i="44"/>
  <c r="M21" i="48"/>
  <c r="M27" i="45"/>
  <c r="M39" i="45"/>
  <c r="M23" i="48"/>
  <c r="M25" i="48" s="1"/>
  <c r="M49" i="18"/>
  <c r="M45" i="46"/>
  <c r="M48" i="11"/>
  <c r="M46" i="34"/>
  <c r="M46" i="47"/>
  <c r="M49" i="48"/>
  <c r="M39" i="46"/>
  <c r="M39" i="11"/>
  <c r="M24" i="48"/>
  <c r="H35" i="10"/>
  <c r="M48" i="41"/>
  <c r="M45" i="20"/>
  <c r="M47" i="16"/>
  <c r="M49" i="39"/>
  <c r="J37" i="10"/>
  <c r="L35" i="10"/>
  <c r="L37" i="10" s="1"/>
  <c r="H20" i="10"/>
  <c r="M45" i="15"/>
  <c r="M45" i="16"/>
  <c r="M45" i="34"/>
  <c r="M42" i="48"/>
  <c r="M49" i="20"/>
  <c r="M48" i="35"/>
  <c r="M49" i="49"/>
  <c r="I22" i="10"/>
  <c r="L20" i="10"/>
  <c r="L22" i="10" s="1"/>
  <c r="H28" i="45"/>
  <c r="M26" i="45"/>
  <c r="M28" i="45" s="1"/>
  <c r="M46" i="46"/>
  <c r="H27" i="10"/>
  <c r="L17" i="10"/>
  <c r="L19" i="10" s="1"/>
  <c r="M26" i="46"/>
  <c r="M28" i="46" s="1"/>
  <c r="M38" i="45"/>
  <c r="M40" i="45" s="1"/>
  <c r="L23" i="10"/>
  <c r="L25" i="10" s="1"/>
  <c r="M49" i="15"/>
  <c r="M46" i="19"/>
  <c r="M49" i="16"/>
  <c r="M46" i="35"/>
  <c r="M49" i="47"/>
  <c r="M47" i="49"/>
  <c r="L32" i="10"/>
  <c r="L34" i="10" s="1"/>
  <c r="H24" i="10"/>
  <c r="H32" i="10"/>
  <c r="H43" i="44"/>
  <c r="M41" i="44"/>
  <c r="M43" i="44" s="1"/>
  <c r="M46" i="11"/>
  <c r="M48" i="44"/>
  <c r="M46" i="36"/>
  <c r="M45" i="35"/>
  <c r="M48" i="34"/>
  <c r="M47" i="48"/>
  <c r="M46" i="49"/>
  <c r="H26" i="10"/>
  <c r="H38" i="10"/>
  <c r="H40" i="10" s="1"/>
  <c r="M44" i="40"/>
  <c r="M21" i="42"/>
  <c r="M27" i="42"/>
  <c r="M33" i="42"/>
  <c r="M39" i="42"/>
  <c r="M18" i="18"/>
  <c r="M24" i="18"/>
  <c r="M30" i="18"/>
  <c r="M36" i="18"/>
  <c r="M42" i="18"/>
  <c r="M44" i="20"/>
  <c r="M21" i="16"/>
  <c r="M27" i="16"/>
  <c r="M33" i="16"/>
  <c r="M39" i="16"/>
  <c r="M33" i="46"/>
  <c r="M44" i="11"/>
  <c r="M24" i="45"/>
  <c r="M30" i="45"/>
  <c r="M33" i="11"/>
  <c r="M36" i="39"/>
  <c r="M46" i="40"/>
  <c r="M48" i="42"/>
  <c r="M47" i="19"/>
  <c r="M46" i="16"/>
  <c r="L27" i="10"/>
  <c r="L39" i="10"/>
  <c r="L24" i="36"/>
  <c r="L27" i="36"/>
  <c r="L30" i="36"/>
  <c r="L33" i="36"/>
  <c r="L39" i="36"/>
  <c r="L18" i="5"/>
  <c r="L21" i="5"/>
  <c r="L27" i="5"/>
  <c r="L32" i="5"/>
  <c r="L34" i="5" s="1"/>
  <c r="L36" i="5"/>
  <c r="L39" i="5"/>
  <c r="L42" i="5"/>
  <c r="L21" i="19"/>
  <c r="L24" i="19"/>
  <c r="L30" i="19"/>
  <c r="L33" i="19"/>
  <c r="L36" i="19"/>
  <c r="L39" i="19"/>
  <c r="L18" i="15"/>
  <c r="L20" i="15"/>
  <c r="L22" i="15" s="1"/>
  <c r="L21" i="15"/>
  <c r="L27" i="15"/>
  <c r="L30" i="15"/>
  <c r="L33" i="15"/>
  <c r="L38" i="15"/>
  <c r="L40" i="15" s="1"/>
  <c r="L39" i="15"/>
  <c r="L42" i="15"/>
  <c r="L32" i="13"/>
  <c r="L34" i="13" s="1"/>
  <c r="L36" i="13"/>
  <c r="L38" i="13"/>
  <c r="L40" i="13" s="1"/>
  <c r="L39" i="13"/>
  <c r="M39" i="44"/>
  <c r="M44" i="44"/>
  <c r="M18" i="47"/>
  <c r="M24" i="47"/>
  <c r="M30" i="47"/>
  <c r="M36" i="48"/>
  <c r="L29" i="10"/>
  <c r="L31" i="10" s="1"/>
  <c r="L41" i="10"/>
  <c r="L43" i="10" s="1"/>
  <c r="M46" i="42"/>
  <c r="M46" i="44"/>
  <c r="M49" i="45"/>
  <c r="L38" i="36"/>
  <c r="L40" i="36" s="1"/>
  <c r="L26" i="5"/>
  <c r="L28" i="5" s="1"/>
  <c r="L30" i="5"/>
  <c r="L33" i="5"/>
  <c r="H34" i="46"/>
  <c r="M32" i="46"/>
  <c r="M34" i="46" s="1"/>
  <c r="H19" i="11"/>
  <c r="M17" i="11"/>
  <c r="M19" i="11" s="1"/>
  <c r="H43" i="11"/>
  <c r="M41" i="11"/>
  <c r="M43" i="11" s="1"/>
  <c r="H25" i="44"/>
  <c r="M23" i="44"/>
  <c r="M25" i="44" s="1"/>
  <c r="H34" i="45"/>
  <c r="M32" i="45"/>
  <c r="M34" i="45" s="1"/>
  <c r="H31" i="48"/>
  <c r="M29" i="48"/>
  <c r="M31" i="48" s="1"/>
  <c r="H29" i="10"/>
  <c r="H41" i="10"/>
  <c r="H43" i="10" s="1"/>
  <c r="M47" i="41"/>
  <c r="M46" i="15"/>
  <c r="M48" i="15"/>
  <c r="M45" i="18"/>
  <c r="M49" i="35"/>
  <c r="H22" i="46"/>
  <c r="M20" i="46"/>
  <c r="M22" i="46" s="1"/>
  <c r="M38" i="46"/>
  <c r="M40" i="46" s="1"/>
  <c r="H31" i="11"/>
  <c r="M29" i="11"/>
  <c r="M31" i="11" s="1"/>
  <c r="M24" i="44"/>
  <c r="M29" i="44"/>
  <c r="M31" i="44" s="1"/>
  <c r="H37" i="44"/>
  <c r="M35" i="44"/>
  <c r="M37" i="44" s="1"/>
  <c r="H22" i="45"/>
  <c r="M20" i="45"/>
  <c r="M22" i="45" s="1"/>
  <c r="M44" i="45"/>
  <c r="H19" i="48"/>
  <c r="M17" i="48"/>
  <c r="M19" i="48" s="1"/>
  <c r="M30" i="48"/>
  <c r="M33" i="48"/>
  <c r="M35" i="48"/>
  <c r="M37" i="48" s="1"/>
  <c r="H43" i="48"/>
  <c r="M41" i="48"/>
  <c r="M43" i="48" s="1"/>
  <c r="M45" i="10"/>
  <c r="L26" i="10"/>
  <c r="L28" i="10" s="1"/>
  <c r="L38" i="10"/>
  <c r="L40" i="10" s="1"/>
  <c r="M27" i="39"/>
  <c r="M45" i="39"/>
  <c r="M47" i="39"/>
  <c r="M49" i="40"/>
  <c r="M46" i="13"/>
  <c r="M48" i="13"/>
  <c r="M45" i="42"/>
  <c r="M46" i="20"/>
  <c r="M48" i="20"/>
  <c r="M49" i="46"/>
  <c r="M49" i="11"/>
  <c r="M45" i="44"/>
  <c r="M46" i="45"/>
  <c r="M48" i="45"/>
  <c r="M49" i="34"/>
  <c r="M47" i="47"/>
  <c r="M46" i="48"/>
  <c r="M48" i="48"/>
  <c r="M45" i="49"/>
  <c r="K40" i="15"/>
  <c r="L20" i="5"/>
  <c r="L22" i="5" s="1"/>
  <c r="K34" i="5"/>
  <c r="L32" i="36"/>
  <c r="L34" i="36" s="1"/>
  <c r="H17" i="10"/>
  <c r="L18" i="10"/>
  <c r="L24" i="10"/>
  <c r="L30" i="10"/>
  <c r="L36" i="10"/>
  <c r="L42" i="10"/>
  <c r="L18" i="36"/>
  <c r="L21" i="36"/>
  <c r="M18" i="46"/>
  <c r="M30" i="46"/>
  <c r="M42" i="46"/>
  <c r="M18" i="11"/>
  <c r="M30" i="11"/>
  <c r="M42" i="11"/>
  <c r="M21" i="44"/>
  <c r="M33" i="44"/>
  <c r="M21" i="45"/>
  <c r="M33" i="45"/>
  <c r="M44" i="35"/>
  <c r="M18" i="34"/>
  <c r="M21" i="34"/>
  <c r="M24" i="34"/>
  <c r="M27" i="34"/>
  <c r="M30" i="34"/>
  <c r="M33" i="34"/>
  <c r="M36" i="34"/>
  <c r="M39" i="34"/>
  <c r="M42" i="34"/>
  <c r="M29" i="39"/>
  <c r="M31" i="39" s="1"/>
  <c r="L31" i="39"/>
  <c r="M47" i="10"/>
  <c r="M39" i="39"/>
  <c r="M46" i="39"/>
  <c r="M47" i="42"/>
  <c r="H31" i="10"/>
  <c r="M20" i="39"/>
  <c r="M22" i="39" s="1"/>
  <c r="M24" i="39"/>
  <c r="M41" i="39"/>
  <c r="M43" i="39" s="1"/>
  <c r="L43" i="39"/>
  <c r="M45" i="40"/>
  <c r="M45" i="13"/>
  <c r="M49" i="13"/>
  <c r="M47" i="46"/>
  <c r="M49" i="5"/>
  <c r="M47" i="45"/>
  <c r="M47" i="35"/>
  <c r="M44" i="10"/>
  <c r="M23" i="39"/>
  <c r="M25" i="39" s="1"/>
  <c r="L25" i="39"/>
  <c r="M30" i="39"/>
  <c r="M33" i="39"/>
  <c r="M47" i="40"/>
  <c r="M46" i="41"/>
  <c r="M49" i="41"/>
  <c r="M47" i="18"/>
  <c r="M47" i="20"/>
  <c r="M48" i="16"/>
  <c r="M48" i="46"/>
  <c r="M48" i="5"/>
  <c r="M49" i="36"/>
  <c r="M45" i="47"/>
  <c r="M48" i="47"/>
  <c r="M45" i="48"/>
  <c r="M47" i="15"/>
  <c r="M46" i="18"/>
  <c r="M48" i="18"/>
  <c r="M45" i="45"/>
  <c r="M48" i="36"/>
  <c r="H30" i="10"/>
  <c r="H36" i="10"/>
  <c r="H42" i="10"/>
  <c r="H37" i="10"/>
  <c r="M26" i="39"/>
  <c r="M28" i="39" s="1"/>
  <c r="H28" i="39"/>
  <c r="M48" i="40"/>
  <c r="M45" i="41"/>
  <c r="M45" i="11"/>
  <c r="H18" i="36"/>
  <c r="H20" i="36"/>
  <c r="H21" i="36"/>
  <c r="M21" i="36" s="1"/>
  <c r="H24" i="36"/>
  <c r="M24" i="36" s="1"/>
  <c r="H26" i="36"/>
  <c r="H27" i="36"/>
  <c r="M27" i="36" s="1"/>
  <c r="H30" i="36"/>
  <c r="M30" i="36" s="1"/>
  <c r="H32" i="36"/>
  <c r="H33" i="36"/>
  <c r="H36" i="36"/>
  <c r="M36" i="36" s="1"/>
  <c r="H38" i="36"/>
  <c r="H28" i="10"/>
  <c r="M32" i="39"/>
  <c r="M34" i="39" s="1"/>
  <c r="L34" i="39"/>
  <c r="M18" i="39"/>
  <c r="M35" i="39"/>
  <c r="M37" i="39" s="1"/>
  <c r="M42" i="39"/>
  <c r="M48" i="39"/>
  <c r="M20" i="10"/>
  <c r="M22" i="10" s="1"/>
  <c r="H22" i="10"/>
  <c r="M48" i="10"/>
  <c r="M21" i="39"/>
  <c r="M38" i="39"/>
  <c r="M40" i="39" s="1"/>
  <c r="L40" i="39"/>
  <c r="M47" i="13"/>
  <c r="M47" i="11"/>
  <c r="M47" i="5"/>
  <c r="M47" i="34"/>
  <c r="M48" i="49"/>
  <c r="H21" i="10"/>
  <c r="M21" i="10" s="1"/>
  <c r="H33" i="10"/>
  <c r="M33" i="10" s="1"/>
  <c r="H39" i="10"/>
  <c r="M39" i="10" s="1"/>
  <c r="M18" i="40"/>
  <c r="M21" i="40"/>
  <c r="M24" i="40"/>
  <c r="M27" i="40"/>
  <c r="M30" i="40"/>
  <c r="M33" i="40"/>
  <c r="M36" i="40"/>
  <c r="M39" i="40"/>
  <c r="M42" i="40"/>
  <c r="M17" i="42"/>
  <c r="M19" i="42" s="1"/>
  <c r="H19" i="42"/>
  <c r="M20" i="42"/>
  <c r="M22" i="42" s="1"/>
  <c r="H22" i="42"/>
  <c r="M23" i="42"/>
  <c r="M25" i="42" s="1"/>
  <c r="H25" i="42"/>
  <c r="M26" i="42"/>
  <c r="M28" i="42" s="1"/>
  <c r="H28" i="42"/>
  <c r="M29" i="42"/>
  <c r="M31" i="42" s="1"/>
  <c r="H31" i="42"/>
  <c r="M32" i="42"/>
  <c r="M34" i="42" s="1"/>
  <c r="H34" i="42"/>
  <c r="M35" i="42"/>
  <c r="M37" i="42" s="1"/>
  <c r="H37" i="42"/>
  <c r="M38" i="42"/>
  <c r="M40" i="42" s="1"/>
  <c r="H40" i="42"/>
  <c r="M41" i="42"/>
  <c r="M43" i="42" s="1"/>
  <c r="H43" i="42"/>
  <c r="M44" i="42"/>
  <c r="M18" i="41"/>
  <c r="M21" i="41"/>
  <c r="M24" i="41"/>
  <c r="M27" i="41"/>
  <c r="M30" i="41"/>
  <c r="M33" i="41"/>
  <c r="M36" i="41"/>
  <c r="M39" i="41"/>
  <c r="M42" i="41"/>
  <c r="M17" i="18"/>
  <c r="M19" i="18" s="1"/>
  <c r="H19" i="18"/>
  <c r="M20" i="18"/>
  <c r="M22" i="18" s="1"/>
  <c r="H22" i="18"/>
  <c r="M23" i="18"/>
  <c r="M25" i="18" s="1"/>
  <c r="H25" i="18"/>
  <c r="M26" i="18"/>
  <c r="M28" i="18" s="1"/>
  <c r="H28" i="18"/>
  <c r="M29" i="18"/>
  <c r="M31" i="18" s="1"/>
  <c r="H31" i="18"/>
  <c r="M32" i="18"/>
  <c r="M34" i="18" s="1"/>
  <c r="H34" i="18"/>
  <c r="M35" i="18"/>
  <c r="M37" i="18" s="1"/>
  <c r="H37" i="18"/>
  <c r="M38" i="18"/>
  <c r="M40" i="18" s="1"/>
  <c r="H40" i="18"/>
  <c r="M41" i="18"/>
  <c r="M43" i="18" s="1"/>
  <c r="H43" i="18"/>
  <c r="M44" i="18"/>
  <c r="M18" i="20"/>
  <c r="M21" i="20"/>
  <c r="M24" i="20"/>
  <c r="M27" i="20"/>
  <c r="M30" i="20"/>
  <c r="M33" i="20"/>
  <c r="M36" i="20"/>
  <c r="M39" i="20"/>
  <c r="M42" i="20"/>
  <c r="M17" i="16"/>
  <c r="M19" i="16" s="1"/>
  <c r="H19" i="16"/>
  <c r="M20" i="16"/>
  <c r="M22" i="16" s="1"/>
  <c r="H22" i="16"/>
  <c r="M23" i="16"/>
  <c r="M25" i="16" s="1"/>
  <c r="H25" i="16"/>
  <c r="M26" i="16"/>
  <c r="M28" i="16" s="1"/>
  <c r="H28" i="16"/>
  <c r="M29" i="16"/>
  <c r="M31" i="16" s="1"/>
  <c r="H31" i="16"/>
  <c r="M32" i="16"/>
  <c r="M34" i="16" s="1"/>
  <c r="H34" i="16"/>
  <c r="M35" i="16"/>
  <c r="M37" i="16" s="1"/>
  <c r="H37" i="16"/>
  <c r="M38" i="16"/>
  <c r="M40" i="16" s="1"/>
  <c r="H40" i="16"/>
  <c r="M41" i="16"/>
  <c r="M43" i="16" s="1"/>
  <c r="H43" i="16"/>
  <c r="M44" i="16"/>
  <c r="M17" i="46"/>
  <c r="M19" i="46" s="1"/>
  <c r="M23" i="46"/>
  <c r="M25" i="46" s="1"/>
  <c r="M29" i="46"/>
  <c r="M31" i="46" s="1"/>
  <c r="M35" i="46"/>
  <c r="M37" i="46" s="1"/>
  <c r="M41" i="46"/>
  <c r="M43" i="46" s="1"/>
  <c r="M20" i="44"/>
  <c r="M22" i="44" s="1"/>
  <c r="M26" i="44"/>
  <c r="M28" i="44" s="1"/>
  <c r="M32" i="44"/>
  <c r="M34" i="44" s="1"/>
  <c r="M38" i="44"/>
  <c r="M40" i="44" s="1"/>
  <c r="M18" i="35"/>
  <c r="M21" i="35"/>
  <c r="M24" i="35"/>
  <c r="M27" i="35"/>
  <c r="M30" i="35"/>
  <c r="M33" i="35"/>
  <c r="M36" i="35"/>
  <c r="M39" i="35"/>
  <c r="M42" i="35"/>
  <c r="M17" i="34"/>
  <c r="M19" i="34" s="1"/>
  <c r="H19" i="34"/>
  <c r="M20" i="34"/>
  <c r="M22" i="34" s="1"/>
  <c r="H22" i="34"/>
  <c r="M23" i="34"/>
  <c r="M25" i="34" s="1"/>
  <c r="H25" i="34"/>
  <c r="M26" i="34"/>
  <c r="M28" i="34" s="1"/>
  <c r="H28" i="34"/>
  <c r="M29" i="34"/>
  <c r="M31" i="34" s="1"/>
  <c r="H31" i="34"/>
  <c r="M32" i="34"/>
  <c r="M34" i="34" s="1"/>
  <c r="H34" i="34"/>
  <c r="M35" i="34"/>
  <c r="M37" i="34" s="1"/>
  <c r="H37" i="34"/>
  <c r="M38" i="34"/>
  <c r="M40" i="34" s="1"/>
  <c r="H40" i="34"/>
  <c r="M41" i="34"/>
  <c r="M43" i="34" s="1"/>
  <c r="H43" i="34"/>
  <c r="M44" i="34"/>
  <c r="M17" i="49"/>
  <c r="M19" i="49" s="1"/>
  <c r="H19" i="49"/>
  <c r="M20" i="49"/>
  <c r="M22" i="49" s="1"/>
  <c r="H22" i="49"/>
  <c r="M23" i="49"/>
  <c r="M25" i="49" s="1"/>
  <c r="H25" i="49"/>
  <c r="M26" i="49"/>
  <c r="M28" i="49" s="1"/>
  <c r="H28" i="49"/>
  <c r="M29" i="49"/>
  <c r="M31" i="49" s="1"/>
  <c r="H31" i="49"/>
  <c r="M32" i="49"/>
  <c r="M34" i="49" s="1"/>
  <c r="H34" i="49"/>
  <c r="M35" i="49"/>
  <c r="M37" i="49" s="1"/>
  <c r="H37" i="49"/>
  <c r="M38" i="49"/>
  <c r="M40" i="49" s="1"/>
  <c r="H40" i="49"/>
  <c r="M41" i="49"/>
  <c r="M43" i="49" s="1"/>
  <c r="H43" i="49"/>
  <c r="M44" i="49"/>
  <c r="M17" i="47"/>
  <c r="M19" i="47" s="1"/>
  <c r="H19" i="47"/>
  <c r="M20" i="47"/>
  <c r="M22" i="47" s="1"/>
  <c r="H22" i="47"/>
  <c r="M23" i="47"/>
  <c r="M25" i="47" s="1"/>
  <c r="H25" i="47"/>
  <c r="M26" i="47"/>
  <c r="M28" i="47" s="1"/>
  <c r="H28" i="47"/>
  <c r="M29" i="47"/>
  <c r="M31" i="47" s="1"/>
  <c r="H31" i="47"/>
  <c r="M32" i="47"/>
  <c r="M34" i="47" s="1"/>
  <c r="H34" i="47"/>
  <c r="M35" i="47"/>
  <c r="M37" i="47" s="1"/>
  <c r="H37" i="47"/>
  <c r="M38" i="47"/>
  <c r="M40" i="47" s="1"/>
  <c r="H40" i="47"/>
  <c r="M41" i="47"/>
  <c r="M43" i="47" s="1"/>
  <c r="H43" i="47"/>
  <c r="M44" i="47"/>
  <c r="M17" i="40"/>
  <c r="M19" i="40" s="1"/>
  <c r="H19" i="40"/>
  <c r="M20" i="40"/>
  <c r="M22" i="40" s="1"/>
  <c r="H22" i="40"/>
  <c r="M23" i="40"/>
  <c r="M25" i="40" s="1"/>
  <c r="H25" i="40"/>
  <c r="M26" i="40"/>
  <c r="M28" i="40" s="1"/>
  <c r="H28" i="40"/>
  <c r="M29" i="40"/>
  <c r="M31" i="40" s="1"/>
  <c r="H31" i="40"/>
  <c r="M32" i="40"/>
  <c r="M34" i="40" s="1"/>
  <c r="H34" i="40"/>
  <c r="M35" i="40"/>
  <c r="M37" i="40" s="1"/>
  <c r="H37" i="40"/>
  <c r="M38" i="40"/>
  <c r="M40" i="40" s="1"/>
  <c r="H40" i="40"/>
  <c r="M41" i="40"/>
  <c r="M43" i="40" s="1"/>
  <c r="H43" i="40"/>
  <c r="M17" i="41"/>
  <c r="M19" i="41" s="1"/>
  <c r="H19" i="41"/>
  <c r="M20" i="41"/>
  <c r="M22" i="41" s="1"/>
  <c r="H22" i="41"/>
  <c r="M23" i="41"/>
  <c r="M25" i="41" s="1"/>
  <c r="H25" i="41"/>
  <c r="M26" i="41"/>
  <c r="M28" i="41" s="1"/>
  <c r="H28" i="41"/>
  <c r="M29" i="41"/>
  <c r="M31" i="41" s="1"/>
  <c r="H31" i="41"/>
  <c r="M32" i="41"/>
  <c r="M34" i="41" s="1"/>
  <c r="H34" i="41"/>
  <c r="M35" i="41"/>
  <c r="M37" i="41" s="1"/>
  <c r="H37" i="41"/>
  <c r="M38" i="41"/>
  <c r="M40" i="41" s="1"/>
  <c r="H40" i="41"/>
  <c r="M41" i="41"/>
  <c r="M43" i="41" s="1"/>
  <c r="H43" i="41"/>
  <c r="M17" i="20"/>
  <c r="M19" i="20" s="1"/>
  <c r="H19" i="20"/>
  <c r="M20" i="20"/>
  <c r="M22" i="20" s="1"/>
  <c r="H22" i="20"/>
  <c r="M23" i="20"/>
  <c r="M25" i="20" s="1"/>
  <c r="H25" i="20"/>
  <c r="M26" i="20"/>
  <c r="M28" i="20" s="1"/>
  <c r="H28" i="20"/>
  <c r="M29" i="20"/>
  <c r="M31" i="20" s="1"/>
  <c r="H31" i="20"/>
  <c r="M32" i="20"/>
  <c r="M34" i="20" s="1"/>
  <c r="H34" i="20"/>
  <c r="M35" i="20"/>
  <c r="M37" i="20" s="1"/>
  <c r="H37" i="20"/>
  <c r="M38" i="20"/>
  <c r="M40" i="20" s="1"/>
  <c r="H40" i="20"/>
  <c r="M41" i="20"/>
  <c r="M43" i="20" s="1"/>
  <c r="H43" i="20"/>
  <c r="M17" i="35"/>
  <c r="M19" i="35" s="1"/>
  <c r="H19" i="35"/>
  <c r="M20" i="35"/>
  <c r="M22" i="35" s="1"/>
  <c r="H22" i="35"/>
  <c r="M23" i="35"/>
  <c r="M25" i="35" s="1"/>
  <c r="H25" i="35"/>
  <c r="M26" i="35"/>
  <c r="M28" i="35" s="1"/>
  <c r="H28" i="35"/>
  <c r="M29" i="35"/>
  <c r="M31" i="35" s="1"/>
  <c r="H31" i="35"/>
  <c r="M32" i="35"/>
  <c r="M34" i="35" s="1"/>
  <c r="H34" i="35"/>
  <c r="M35" i="35"/>
  <c r="M37" i="35" s="1"/>
  <c r="H37" i="35"/>
  <c r="M38" i="35"/>
  <c r="M40" i="35" s="1"/>
  <c r="H40" i="35"/>
  <c r="M41" i="35"/>
  <c r="M43" i="35" s="1"/>
  <c r="H43" i="35"/>
  <c r="H39" i="36"/>
  <c r="H42" i="36"/>
  <c r="M42" i="36" s="1"/>
  <c r="H18" i="5"/>
  <c r="H20" i="5"/>
  <c r="H21" i="5"/>
  <c r="M21" i="5" s="1"/>
  <c r="H24" i="5"/>
  <c r="M24" i="5" s="1"/>
  <c r="H26" i="5"/>
  <c r="H27" i="5"/>
  <c r="M27" i="5" s="1"/>
  <c r="H30" i="5"/>
  <c r="H32" i="5"/>
  <c r="H33" i="5"/>
  <c r="H36" i="5"/>
  <c r="M36" i="5" s="1"/>
  <c r="H38" i="5"/>
  <c r="H39" i="5"/>
  <c r="H42" i="5"/>
  <c r="H18" i="19"/>
  <c r="M18" i="19" s="1"/>
  <c r="H21" i="19"/>
  <c r="H24" i="19"/>
  <c r="M24" i="19" s="1"/>
  <c r="H27" i="19"/>
  <c r="M27" i="19" s="1"/>
  <c r="H30" i="19"/>
  <c r="M30" i="19" s="1"/>
  <c r="H33" i="19"/>
  <c r="M33" i="19" s="1"/>
  <c r="H36" i="19"/>
  <c r="H39" i="19"/>
  <c r="M39" i="19" s="1"/>
  <c r="H42" i="19"/>
  <c r="H18" i="15"/>
  <c r="M18" i="15" s="1"/>
  <c r="H20" i="15"/>
  <c r="H21" i="15"/>
  <c r="M21" i="15" s="1"/>
  <c r="H24" i="15"/>
  <c r="M24" i="15" s="1"/>
  <c r="H26" i="15"/>
  <c r="H27" i="15"/>
  <c r="H30" i="15"/>
  <c r="M30" i="15" s="1"/>
  <c r="H32" i="15"/>
  <c r="H33" i="15"/>
  <c r="M33" i="15" s="1"/>
  <c r="H36" i="15"/>
  <c r="M36" i="15" s="1"/>
  <c r="H38" i="15"/>
  <c r="H39" i="15"/>
  <c r="M39" i="15" s="1"/>
  <c r="H42" i="15"/>
  <c r="M42" i="15" s="1"/>
  <c r="H18" i="13"/>
  <c r="M18" i="13" s="1"/>
  <c r="H20" i="13"/>
  <c r="H21" i="13"/>
  <c r="M21" i="13" s="1"/>
  <c r="H24" i="13"/>
  <c r="M24" i="13" s="1"/>
  <c r="H26" i="13"/>
  <c r="H27" i="13"/>
  <c r="M27" i="13" s="1"/>
  <c r="H30" i="13"/>
  <c r="M30" i="13" s="1"/>
  <c r="H32" i="13"/>
  <c r="H33" i="13"/>
  <c r="M33" i="13" s="1"/>
  <c r="H36" i="13"/>
  <c r="H38" i="13"/>
  <c r="H39" i="13"/>
  <c r="M39" i="13" s="1"/>
  <c r="H42" i="13"/>
  <c r="M42" i="13" s="1"/>
  <c r="M20" i="11"/>
  <c r="M22" i="11" s="1"/>
  <c r="M26" i="11"/>
  <c r="M28" i="11" s="1"/>
  <c r="M32" i="11"/>
  <c r="M34" i="11" s="1"/>
  <c r="M38" i="11"/>
  <c r="M40" i="11" s="1"/>
  <c r="M17" i="45"/>
  <c r="M19" i="45" s="1"/>
  <c r="M23" i="45"/>
  <c r="M25" i="45" s="1"/>
  <c r="M29" i="45"/>
  <c r="M31" i="45" s="1"/>
  <c r="M35" i="45"/>
  <c r="M37" i="45" s="1"/>
  <c r="M41" i="45"/>
  <c r="M43" i="45" s="1"/>
  <c r="M36" i="47"/>
  <c r="M39" i="47"/>
  <c r="M42" i="47"/>
  <c r="M20" i="48"/>
  <c r="M22" i="48" s="1"/>
  <c r="M26" i="48"/>
  <c r="M28" i="48" s="1"/>
  <c r="M32" i="48"/>
  <c r="M34" i="48" s="1"/>
  <c r="M38" i="48"/>
  <c r="M40" i="48" s="1"/>
  <c r="M17" i="39"/>
  <c r="M19" i="39" s="1"/>
  <c r="H19" i="39"/>
  <c r="F19" i="10"/>
  <c r="C19" i="10"/>
  <c r="H18" i="10"/>
  <c r="M18" i="10" s="1"/>
  <c r="H23" i="10"/>
  <c r="H25" i="10" s="1"/>
  <c r="M44" i="13"/>
  <c r="M44" i="15"/>
  <c r="M44" i="19"/>
  <c r="M44" i="5"/>
  <c r="M44" i="36"/>
  <c r="M45" i="19"/>
  <c r="M48" i="19"/>
  <c r="M49" i="19"/>
  <c r="M45" i="5"/>
  <c r="M46" i="5"/>
  <c r="M47" i="36"/>
  <c r="C43" i="10"/>
  <c r="C40" i="10"/>
  <c r="C37" i="10"/>
  <c r="C34" i="10"/>
  <c r="C31" i="10"/>
  <c r="C28" i="10"/>
  <c r="C25" i="10"/>
  <c r="C22" i="10"/>
  <c r="H17" i="36"/>
  <c r="H19" i="36" s="1"/>
  <c r="L17" i="36"/>
  <c r="L19" i="36" s="1"/>
  <c r="C22" i="36"/>
  <c r="I22" i="36"/>
  <c r="H23" i="36"/>
  <c r="H25" i="36" s="1"/>
  <c r="L23" i="36"/>
  <c r="L25" i="36" s="1"/>
  <c r="C28" i="36"/>
  <c r="I28" i="36"/>
  <c r="H29" i="36"/>
  <c r="H31" i="36" s="1"/>
  <c r="L29" i="36"/>
  <c r="L31" i="36" s="1"/>
  <c r="C34" i="36"/>
  <c r="I34" i="36"/>
  <c r="H35" i="36"/>
  <c r="H37" i="36" s="1"/>
  <c r="L35" i="36"/>
  <c r="L37" i="36" s="1"/>
  <c r="C40" i="36"/>
  <c r="I40" i="36"/>
  <c r="H41" i="36"/>
  <c r="H43" i="36" s="1"/>
  <c r="L41" i="36"/>
  <c r="L43" i="36" s="1"/>
  <c r="H17" i="5"/>
  <c r="H19" i="5" s="1"/>
  <c r="L17" i="5"/>
  <c r="L19" i="5" s="1"/>
  <c r="C22" i="5"/>
  <c r="I22" i="5"/>
  <c r="H23" i="5"/>
  <c r="H25" i="5" s="1"/>
  <c r="L23" i="5"/>
  <c r="L25" i="5" s="1"/>
  <c r="C28" i="5"/>
  <c r="I28" i="5"/>
  <c r="H29" i="5"/>
  <c r="H31" i="5" s="1"/>
  <c r="L29" i="5"/>
  <c r="L31" i="5" s="1"/>
  <c r="C34" i="5"/>
  <c r="I34" i="5"/>
  <c r="H35" i="5"/>
  <c r="H37" i="5" s="1"/>
  <c r="L35" i="5"/>
  <c r="L37" i="5" s="1"/>
  <c r="C40" i="5"/>
  <c r="I40" i="5"/>
  <c r="H41" i="5"/>
  <c r="H43" i="5" s="1"/>
  <c r="L41" i="5"/>
  <c r="L43" i="5" s="1"/>
  <c r="M42" i="19"/>
  <c r="H17" i="19"/>
  <c r="H19" i="19" s="1"/>
  <c r="L17" i="19"/>
  <c r="L19" i="19" s="1"/>
  <c r="H23" i="19"/>
  <c r="H25" i="19" s="1"/>
  <c r="L23" i="19"/>
  <c r="L25" i="19" s="1"/>
  <c r="H29" i="19"/>
  <c r="H31" i="19" s="1"/>
  <c r="L29" i="19"/>
  <c r="L31" i="19" s="1"/>
  <c r="H35" i="19"/>
  <c r="H37" i="19" s="1"/>
  <c r="L35" i="19"/>
  <c r="L37" i="19" s="1"/>
  <c r="H41" i="19"/>
  <c r="H43" i="19" s="1"/>
  <c r="L41" i="19"/>
  <c r="L43" i="19" s="1"/>
  <c r="H20" i="19"/>
  <c r="L20" i="19"/>
  <c r="L22" i="19" s="1"/>
  <c r="H26" i="19"/>
  <c r="L26" i="19"/>
  <c r="L28" i="19" s="1"/>
  <c r="H32" i="19"/>
  <c r="L32" i="19"/>
  <c r="L34" i="19" s="1"/>
  <c r="H38" i="19"/>
  <c r="L38" i="19"/>
  <c r="L40" i="19" s="1"/>
  <c r="H17" i="15"/>
  <c r="H19" i="15" s="1"/>
  <c r="L17" i="15"/>
  <c r="L19" i="15" s="1"/>
  <c r="C22" i="15"/>
  <c r="I22" i="15"/>
  <c r="H23" i="15"/>
  <c r="H25" i="15" s="1"/>
  <c r="L23" i="15"/>
  <c r="L25" i="15" s="1"/>
  <c r="C28" i="15"/>
  <c r="I28" i="15"/>
  <c r="H29" i="15"/>
  <c r="L29" i="15"/>
  <c r="L31" i="15" s="1"/>
  <c r="C34" i="15"/>
  <c r="I34" i="15"/>
  <c r="H35" i="15"/>
  <c r="L35" i="15"/>
  <c r="L37" i="15" s="1"/>
  <c r="C40" i="15"/>
  <c r="I40" i="15"/>
  <c r="H41" i="15"/>
  <c r="L41" i="15"/>
  <c r="L43" i="15" s="1"/>
  <c r="H17" i="13"/>
  <c r="H19" i="13" s="1"/>
  <c r="L17" i="13"/>
  <c r="L19" i="13" s="1"/>
  <c r="C22" i="13"/>
  <c r="I22" i="13"/>
  <c r="H23" i="13"/>
  <c r="H25" i="13" s="1"/>
  <c r="L23" i="13"/>
  <c r="L25" i="13" s="1"/>
  <c r="C28" i="13"/>
  <c r="I28" i="13"/>
  <c r="H29" i="13"/>
  <c r="H31" i="13" s="1"/>
  <c r="L29" i="13"/>
  <c r="L31" i="13" s="1"/>
  <c r="C34" i="13"/>
  <c r="I34" i="13"/>
  <c r="H35" i="13"/>
  <c r="H37" i="13" s="1"/>
  <c r="L35" i="13"/>
  <c r="L37" i="13" s="1"/>
  <c r="C40" i="13"/>
  <c r="I40" i="13"/>
  <c r="H41" i="13"/>
  <c r="H43" i="13" s="1"/>
  <c r="L41" i="13"/>
  <c r="L43" i="13" s="1"/>
  <c r="M32" i="10" l="1"/>
  <c r="M34" i="10" s="1"/>
  <c r="M24" i="10"/>
  <c r="M39" i="5"/>
  <c r="H34" i="10"/>
  <c r="M38" i="10"/>
  <c r="M40" i="10" s="1"/>
  <c r="M33" i="5"/>
  <c r="M23" i="10"/>
  <c r="M25" i="10" s="1"/>
  <c r="M26" i="10"/>
  <c r="M28" i="10" s="1"/>
  <c r="M36" i="13"/>
  <c r="M42" i="5"/>
  <c r="M33" i="36"/>
  <c r="M18" i="36"/>
  <c r="M42" i="10"/>
  <c r="M41" i="10"/>
  <c r="M43" i="10" s="1"/>
  <c r="M21" i="19"/>
  <c r="M30" i="5"/>
  <c r="M39" i="36"/>
  <c r="M18" i="5"/>
  <c r="M29" i="10"/>
  <c r="M31" i="10" s="1"/>
  <c r="M27" i="15"/>
  <c r="M36" i="19"/>
  <c r="M35" i="10"/>
  <c r="M37" i="10" s="1"/>
  <c r="M17" i="10"/>
  <c r="M19" i="10" s="1"/>
  <c r="M27" i="10"/>
  <c r="M30" i="10"/>
  <c r="M36" i="10"/>
  <c r="M41" i="15"/>
  <c r="M43" i="15" s="1"/>
  <c r="H43" i="15"/>
  <c r="M35" i="15"/>
  <c r="M37" i="15" s="1"/>
  <c r="H37" i="15"/>
  <c r="M29" i="15"/>
  <c r="M31" i="15" s="1"/>
  <c r="H31" i="15"/>
  <c r="M32" i="19"/>
  <c r="M34" i="19" s="1"/>
  <c r="H34" i="19"/>
  <c r="M20" i="19"/>
  <c r="M22" i="19" s="1"/>
  <c r="H22" i="19"/>
  <c r="M38" i="13"/>
  <c r="M40" i="13" s="1"/>
  <c r="H40" i="13"/>
  <c r="M32" i="15"/>
  <c r="M34" i="15" s="1"/>
  <c r="H34" i="15"/>
  <c r="M20" i="5"/>
  <c r="M22" i="5" s="1"/>
  <c r="H22" i="5"/>
  <c r="M32" i="36"/>
  <c r="M34" i="36" s="1"/>
  <c r="H34" i="36"/>
  <c r="M20" i="13"/>
  <c r="M22" i="13" s="1"/>
  <c r="H22" i="13"/>
  <c r="M38" i="15"/>
  <c r="M40" i="15" s="1"/>
  <c r="H40" i="15"/>
  <c r="M26" i="5"/>
  <c r="M28" i="5" s="1"/>
  <c r="H28" i="5"/>
  <c r="M38" i="36"/>
  <c r="M40" i="36" s="1"/>
  <c r="H40" i="36"/>
  <c r="M38" i="19"/>
  <c r="M40" i="19" s="1"/>
  <c r="H40" i="19"/>
  <c r="M26" i="19"/>
  <c r="M28" i="19" s="1"/>
  <c r="H28" i="19"/>
  <c r="M26" i="13"/>
  <c r="M28" i="13" s="1"/>
  <c r="H28" i="13"/>
  <c r="M20" i="15"/>
  <c r="M22" i="15" s="1"/>
  <c r="H22" i="15"/>
  <c r="M32" i="5"/>
  <c r="M34" i="5" s="1"/>
  <c r="H34" i="5"/>
  <c r="M20" i="36"/>
  <c r="M22" i="36" s="1"/>
  <c r="H22" i="36"/>
  <c r="M32" i="13"/>
  <c r="M34" i="13" s="1"/>
  <c r="H34" i="13"/>
  <c r="M26" i="15"/>
  <c r="M28" i="15" s="1"/>
  <c r="H28" i="15"/>
  <c r="M38" i="5"/>
  <c r="M40" i="5" s="1"/>
  <c r="H40" i="5"/>
  <c r="M26" i="36"/>
  <c r="M28" i="36" s="1"/>
  <c r="H28" i="36"/>
  <c r="H19" i="10"/>
  <c r="M41" i="13"/>
  <c r="M43" i="13" s="1"/>
  <c r="M35" i="13"/>
  <c r="M37" i="13" s="1"/>
  <c r="M29" i="13"/>
  <c r="M31" i="13" s="1"/>
  <c r="M23" i="13"/>
  <c r="M25" i="13" s="1"/>
  <c r="M41" i="5"/>
  <c r="M43" i="5" s="1"/>
  <c r="M35" i="5"/>
  <c r="M37" i="5" s="1"/>
  <c r="M29" i="5"/>
  <c r="M31" i="5" s="1"/>
  <c r="M23" i="5"/>
  <c r="M25" i="5" s="1"/>
  <c r="M41" i="19"/>
  <c r="M43" i="19" s="1"/>
  <c r="M35" i="19"/>
  <c r="M37" i="19" s="1"/>
  <c r="M29" i="19"/>
  <c r="M31" i="19" s="1"/>
  <c r="M41" i="36"/>
  <c r="M43" i="36" s="1"/>
  <c r="M35" i="36"/>
  <c r="M37" i="36" s="1"/>
  <c r="M29" i="36"/>
  <c r="M31" i="36" s="1"/>
  <c r="M23" i="36"/>
  <c r="M25" i="36" s="1"/>
  <c r="M23" i="19"/>
  <c r="M25" i="19" s="1"/>
  <c r="M23" i="15"/>
  <c r="M25" i="15" s="1"/>
  <c r="M17" i="15"/>
  <c r="M19" i="15" s="1"/>
  <c r="M17" i="36"/>
  <c r="M19" i="36" s="1"/>
  <c r="M17" i="5"/>
  <c r="M19" i="5" s="1"/>
  <c r="M17" i="19"/>
  <c r="M19" i="19" s="1"/>
  <c r="M17" i="13"/>
  <c r="M19" i="13" s="1"/>
</calcChain>
</file>

<file path=xl/sharedStrings.xml><?xml version="1.0" encoding="utf-8"?>
<sst xmlns="http://schemas.openxmlformats.org/spreadsheetml/2006/main" count="2722" uniqueCount="328">
  <si>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</si>
  <si>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</si>
  <si>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</si>
  <si>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</si>
  <si>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</si>
  <si>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</si>
  <si>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Collision $500 Deductible</t>
  </si>
  <si>
    <t>New Business</t>
  </si>
  <si>
    <t>Comprehensive $250 Deductible (Except Ontario $300)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</si>
  <si>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</si>
  <si>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</si>
  <si>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</si>
  <si>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</si>
  <si>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</si>
  <si>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</si>
  <si>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</si>
  <si>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</si>
  <si>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</si>
  <si>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t/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</si>
  <si>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</si>
  <si>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</si>
  <si>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</si>
  <si>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New business</t>
  </si>
  <si>
    <t>No driver training</t>
  </si>
  <si>
    <t>Licensed 30 years, Class 5 license/G in Ontario</t>
  </si>
  <si>
    <t>Licensed 24 years, Class 5 license/G in Ontario</t>
  </si>
  <si>
    <t>Licensed 25 years, Class 5 license/G in Ontario</t>
  </si>
  <si>
    <t>Driver training</t>
  </si>
  <si>
    <t xml:space="preserve">DCPD - $0 Deductible </t>
  </si>
  <si>
    <t>Annual mileage 15,000 km, travel to/from work 10 km one way</t>
  </si>
  <si>
    <t>Operator 2 (Occasional):</t>
  </si>
  <si>
    <t>Annual mileage 25,000 km, travel to/from work 25 km one way</t>
  </si>
  <si>
    <t>COMBINED</t>
  </si>
  <si>
    <t>Annual mileage 20,000 km, travel to/from work 15 km one way</t>
  </si>
  <si>
    <t>Operator 2: (Occasional)</t>
  </si>
  <si>
    <t>Annual mileage 15,000 km, travel to/from work 15 km one way</t>
  </si>
  <si>
    <t>Territory 10</t>
  </si>
  <si>
    <t>Territory 11</t>
  </si>
  <si>
    <t>Licensed 10 years, Class 5 license/G in Ontario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</si>
  <si>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</si>
  <si>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</si>
  <si>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</si>
  <si>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</si>
  <si>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</si>
  <si>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</si>
  <si>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E3V</t>
  </si>
  <si>
    <t>E8C</t>
  </si>
  <si>
    <t>E2A</t>
  </si>
  <si>
    <t>E1X</t>
  </si>
  <si>
    <t>E4T</t>
  </si>
  <si>
    <t>E1A</t>
  </si>
  <si>
    <t>E1H</t>
  </si>
  <si>
    <t>E5N</t>
  </si>
  <si>
    <t>M4Y</t>
  </si>
  <si>
    <t>L8V</t>
  </si>
  <si>
    <t>K1Y</t>
  </si>
  <si>
    <t>N6A</t>
  </si>
  <si>
    <t>N8W</t>
  </si>
  <si>
    <t>P3E</t>
  </si>
  <si>
    <t>P7K</t>
  </si>
  <si>
    <t>B3H</t>
  </si>
  <si>
    <t>B3A</t>
  </si>
  <si>
    <t>B1R</t>
  </si>
  <si>
    <t>B2A</t>
  </si>
  <si>
    <t>B2H</t>
  </si>
  <si>
    <t>B4H</t>
  </si>
  <si>
    <t>B2G</t>
  </si>
  <si>
    <t>B4N</t>
  </si>
  <si>
    <t>B5A</t>
  </si>
  <si>
    <t>A1E</t>
  </si>
  <si>
    <t>A2V</t>
  </si>
  <si>
    <t>Licensed 3 years, Class 5 license/G in Ontario:</t>
  </si>
  <si>
    <t>No convictions</t>
  </si>
  <si>
    <t>Driver Training</t>
  </si>
  <si>
    <t>Male, Age 21</t>
  </si>
  <si>
    <t>Female, Age 27, Married</t>
  </si>
  <si>
    <t>Male, Age 28, Married</t>
  </si>
  <si>
    <t>Territory</t>
  </si>
  <si>
    <t>1 year level 2 graduated license (G2/L2), 3 years full license (G/L)</t>
  </si>
  <si>
    <t xml:space="preserve">No AF accidents </t>
  </si>
  <si>
    <t>K6V</t>
  </si>
  <si>
    <t>A0H</t>
  </si>
  <si>
    <t>Bodily Injury*</t>
  </si>
  <si>
    <t>Property Damage*</t>
  </si>
  <si>
    <t>DCPD*</t>
  </si>
  <si>
    <t>Operator 1:</t>
  </si>
  <si>
    <t>* Form part of Third Party Liability. If there is no break-down, put TPL under Bodily Injury and include Health Levy, if applicable.</t>
  </si>
  <si>
    <t>Income replacement at $600, $800 and $1,000</t>
  </si>
  <si>
    <t>No Convictions</t>
  </si>
  <si>
    <t>Profile 1.1 Private Passenger:</t>
  </si>
  <si>
    <t>Profile 1.2 Private Passenger:</t>
  </si>
  <si>
    <t>Profile 1.3 Private Passenger:</t>
  </si>
  <si>
    <t>Profile 2.1 Private Passenger:</t>
  </si>
  <si>
    <t>Profile 2.2 Private Passenger:</t>
  </si>
  <si>
    <t>Profile 2.3 Private Passenger:</t>
  </si>
  <si>
    <t>Profile 3.1 Private Passenger:</t>
  </si>
  <si>
    <t>Profile 3.2 Private Passenger:</t>
  </si>
  <si>
    <t>Profile 3.3 Private Passenger:</t>
  </si>
  <si>
    <t>Profile 4.1 Private Passenger:</t>
  </si>
  <si>
    <t>Profile 4.2 Private Passenger:</t>
  </si>
  <si>
    <t>Profile 4.3 Private Passenger:</t>
  </si>
  <si>
    <t>Profile 5.1 Private Passenger:</t>
  </si>
  <si>
    <t>Profile 6.1 Private Passenger:</t>
  </si>
  <si>
    <t>Profile 6.2 Private Passenger:</t>
  </si>
  <si>
    <t>Profile 6.3 Private Passenger:</t>
  </si>
  <si>
    <t>Profile 7.1 Private Passenger:</t>
  </si>
  <si>
    <t>Profile 7.2 Private Passenger:</t>
  </si>
  <si>
    <t>Profile 7.3 Private Passenger:</t>
  </si>
  <si>
    <t>Profile 8.1 Private Passenger:</t>
  </si>
  <si>
    <t>Profile 9.1 Private Passenger:</t>
  </si>
  <si>
    <t>Profile 10.1 Private Passenger:</t>
  </si>
  <si>
    <t>PEI</t>
  </si>
  <si>
    <t>C0B</t>
  </si>
  <si>
    <t xml:space="preserve">Total Mandatory Coverages         </t>
  </si>
  <si>
    <t xml:space="preserve">Total Optional Coverages        </t>
  </si>
  <si>
    <t>Total of Mandatory and Optional</t>
  </si>
  <si>
    <t>Liability and END 44 $1,000,000 Limit</t>
  </si>
  <si>
    <t>Pleasure use - annual mileage 18,000 km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</si>
  <si>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</si>
  <si>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</si>
  <si>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</si>
  <si>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</si>
  <si>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</si>
  <si>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</si>
  <si>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</si>
  <si>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</si>
  <si>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</si>
  <si>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</si>
  <si>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</si>
  <si>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Economical Mutual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</si>
  <si>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</si>
  <si>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</si>
  <si>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</si>
  <si>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</si>
  <si>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</si>
  <si>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</si>
  <si>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</si>
  <si>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</si>
  <si>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</si>
  <si>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</si>
  <si>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</si>
  <si>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</si>
  <si>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</si>
  <si>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</si>
  <si>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</si>
  <si>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</si>
  <si>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</si>
  <si>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</si>
  <si>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</si>
  <si>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</si>
  <si>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</si>
  <si>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</si>
  <si>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</si>
  <si>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</si>
  <si>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</si>
  <si>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Reference</t>
  </si>
  <si>
    <t>Dartmouth (Downtown)</t>
  </si>
  <si>
    <t>Sydney</t>
  </si>
  <si>
    <t>North Sydney</t>
  </si>
  <si>
    <t>New Glasgow</t>
  </si>
  <si>
    <t>Amherst</t>
  </si>
  <si>
    <t>Antigonish</t>
  </si>
  <si>
    <t>Kentville</t>
  </si>
  <si>
    <t>Yarmouth</t>
  </si>
  <si>
    <t>Halifax (South End)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</si>
  <si>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</si>
  <si>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</si>
  <si>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</si>
  <si>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</si>
  <si>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</si>
  <si>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</si>
  <si>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</si>
  <si>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</si>
  <si>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</si>
  <si>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Company Name</t>
  </si>
  <si>
    <t>Implementation Dates</t>
  </si>
  <si>
    <t>Day</t>
  </si>
  <si>
    <t>Month</t>
  </si>
  <si>
    <t>Year</t>
  </si>
  <si>
    <t>Status of Profiles</t>
  </si>
  <si>
    <t>May</t>
  </si>
  <si>
    <t>Original</t>
  </si>
  <si>
    <t>Lloyds Underwriters</t>
  </si>
  <si>
    <t>XL Insurance Company Limited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</si>
  <si>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</si>
  <si>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</si>
  <si>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</si>
  <si>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</si>
  <si>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</si>
  <si>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</si>
  <si>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</si>
  <si>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</si>
  <si>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</si>
  <si>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</si>
  <si>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</si>
  <si>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New Business</t>
  </si>
  <si>
    <t xml:space="preserve">          Renewal Business</t>
  </si>
  <si>
    <t>Amendment</t>
  </si>
  <si>
    <t>filed on</t>
  </si>
  <si>
    <t>&lt;use drop down list to enter Company name&gt;</t>
  </si>
  <si>
    <t>&lt;Day&gt;</t>
  </si>
  <si>
    <t>&lt;Month&gt;</t>
  </si>
  <si>
    <t>&lt;year&gt;</t>
  </si>
  <si>
    <t>&lt;Status&gt;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</si>
  <si>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</si>
  <si>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</si>
  <si>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</si>
  <si>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Combined COLL &amp; DCPD</t>
  </si>
  <si>
    <t>Combined COLL &amp; COMP</t>
  </si>
  <si>
    <t>Combined COLL, DCPD &amp; COMP</t>
  </si>
  <si>
    <t>Profile</t>
  </si>
  <si>
    <t>Vehicle</t>
  </si>
  <si>
    <t>Code</t>
  </si>
  <si>
    <t>COLL</t>
  </si>
  <si>
    <t>COMP</t>
  </si>
  <si>
    <t>DCPD</t>
  </si>
  <si>
    <t>AB</t>
  </si>
  <si>
    <t>COMB</t>
  </si>
  <si>
    <t>2662</t>
  </si>
  <si>
    <t>0251</t>
  </si>
  <si>
    <t>0445</t>
  </si>
  <si>
    <t>AB Alberta &amp; Atlantic - 21 years</t>
  </si>
  <si>
    <t>Ext</t>
  </si>
  <si>
    <t>00</t>
  </si>
  <si>
    <t>01</t>
  </si>
  <si>
    <t>Separate</t>
  </si>
  <si>
    <t>use COLL for COLL &amp; DCPD</t>
  </si>
  <si>
    <t>Use COMB for COLL, COMP &amp; DCPD</t>
  </si>
  <si>
    <t>use COMB for COLL &amp; Comp</t>
  </si>
  <si>
    <t>2013 Hyundai Elantra GL 4DR</t>
  </si>
  <si>
    <t>3737</t>
  </si>
  <si>
    <t>0528</t>
  </si>
  <si>
    <t>3558</t>
  </si>
  <si>
    <t>1477</t>
  </si>
  <si>
    <t>ACE INA Insurance</t>
  </si>
  <si>
    <t>AIG Insurance Company of Canada</t>
  </si>
  <si>
    <t>Chubb Insurane Company of Canada</t>
  </si>
  <si>
    <t>Northbridge Commerical Insurance Corporation</t>
  </si>
  <si>
    <t>Northbridge General Insurance Corporation</t>
  </si>
  <si>
    <t>Protective Insurance Company</t>
  </si>
  <si>
    <t>Sonnet Insurance Company</t>
  </si>
  <si>
    <t>S&amp;Y Insurance Company</t>
  </si>
  <si>
    <t>The Guarantee Company of North America</t>
  </si>
  <si>
    <t>Travellers Canada</t>
  </si>
  <si>
    <t>&lt;pick from list&gt;</t>
  </si>
  <si>
    <t>Aviva General Insurance Company</t>
  </si>
  <si>
    <t>Hartford Fire Insurance Company</t>
  </si>
  <si>
    <t>Liberty Mutual  Insurance Company</t>
  </si>
  <si>
    <t>Verassure Insurance Company</t>
  </si>
  <si>
    <t>Echelon Insurance</t>
  </si>
  <si>
    <t>CAA Insurance Company (Canada)</t>
  </si>
  <si>
    <t>Using 2021 CLEAR Tables published by the IBC</t>
  </si>
  <si>
    <t>Using 2022 CLEAR Tables published by the IBC</t>
  </si>
  <si>
    <t>Female, Age 52, Single</t>
  </si>
  <si>
    <t>No Driver training</t>
  </si>
  <si>
    <t>2019 Honda CR-V EX 4DR AWD</t>
  </si>
  <si>
    <t>Comprehensive $250 Deductible (Except Ontario $500)</t>
  </si>
  <si>
    <t>2016 Mazda CX-5 GX 4DR AWD</t>
  </si>
  <si>
    <t>Licensed 14 years, Class 5 license/G in Ontario</t>
  </si>
  <si>
    <t>Annual mileage 20,000 km, Pleasure</t>
  </si>
  <si>
    <t>2017 Dodge Ram 1500 SLT CREW CAB 4WD</t>
  </si>
  <si>
    <t>Male, Age 33, Married</t>
  </si>
  <si>
    <t>Female, Age 31, Married</t>
  </si>
  <si>
    <t>Licensed 15 years, Class 5 license/G in Ontario:</t>
  </si>
  <si>
    <t>Annual mileage 10,000 km, travel to/from work 10 km one way</t>
  </si>
  <si>
    <t>2014 Chevrolet Cruze LT Turbo 4DR</t>
  </si>
  <si>
    <t>Male, Age 40, Married</t>
  </si>
  <si>
    <t>No At-Fault Accidents</t>
  </si>
  <si>
    <t>2016 Dodge Grand Caravan SE</t>
  </si>
  <si>
    <t>Female, Age 39, Married</t>
  </si>
  <si>
    <t>No Driver Training</t>
  </si>
  <si>
    <t>Licensed 20 years, Class 5 license/G in Ontario:</t>
  </si>
  <si>
    <t>Pleasure Use, No Commute</t>
  </si>
  <si>
    <t>Operator 2 (Principal):</t>
  </si>
  <si>
    <t>Male, Age 19, Single</t>
  </si>
  <si>
    <t>Licensed 2 years, Class 5 license/G in Ontario</t>
  </si>
  <si>
    <t>Male, Age 48. Married</t>
  </si>
  <si>
    <t>2018 Ford F150 XLT Supercrew 4WD</t>
  </si>
  <si>
    <t>Female, Age 48, Married</t>
  </si>
  <si>
    <t>Operator 2:   (Principal)</t>
  </si>
  <si>
    <t>Annual mileage 15,000 km, travel to/from work 20 km one way</t>
  </si>
  <si>
    <t>2016 Honda Civic LX 4DR</t>
  </si>
  <si>
    <t>Male, Age 66, Married</t>
  </si>
  <si>
    <t>Licensed 48 years, Class 5 license/G in Ontario</t>
  </si>
  <si>
    <t xml:space="preserve">Annual mileage 12,000 km, Pleasure </t>
  </si>
  <si>
    <t>2016 Nissan Rogue S 4DR 2WD</t>
  </si>
  <si>
    <t>Female, Age 65, Married</t>
  </si>
  <si>
    <t>Licensed 45 years, Class 5 license/G in Ontario:</t>
  </si>
  <si>
    <t>No At Fault Convictions</t>
  </si>
  <si>
    <t>Female, Age 50, Single</t>
  </si>
  <si>
    <t>2017 Ford Escape SE 4DR AWD</t>
  </si>
  <si>
    <t>Male, Age 70, Single</t>
  </si>
  <si>
    <t xml:space="preserve">Licensed 45 years, Class 5 license/G in Ontario: </t>
  </si>
  <si>
    <t>Annual mileage 15,000 km, Pleasure Use (No commute)</t>
  </si>
  <si>
    <t>2017 Toyota Corolla 4DR</t>
  </si>
  <si>
    <t>Female, Age 35, Single</t>
  </si>
  <si>
    <t xml:space="preserve">Licensed 15 years, Class 5 license/G in Ontario: </t>
  </si>
  <si>
    <t>2017 Honda Civic LX 4DR</t>
  </si>
  <si>
    <t>0271</t>
  </si>
  <si>
    <t>7841</t>
  </si>
  <si>
    <t>2842</t>
  </si>
  <si>
    <t xml:space="preserve"> 2014 Chevrolet Cruze LT Turbo 4DR</t>
  </si>
  <si>
    <t>5099</t>
  </si>
  <si>
    <t xml:space="preserve"> </t>
  </si>
  <si>
    <t>2017 Ford Escape SE 4DR 4WD</t>
  </si>
  <si>
    <t>2017 Toyota Corolla CE 4DR</t>
  </si>
  <si>
    <r>
      <t xml:space="preserve">  (</t>
    </r>
    <r>
      <rPr>
        <b/>
        <sz val="12"/>
        <color rgb="FFFF0000"/>
        <rFont val="Arial"/>
        <family val="2"/>
      </rPr>
      <t>IBC VC: 0251</t>
    </r>
    <r>
      <rPr>
        <b/>
        <sz val="12"/>
        <rFont val="Arial"/>
        <family val="2"/>
      </rPr>
      <t>)</t>
    </r>
  </si>
  <si>
    <r>
      <t xml:space="preserve">  (</t>
    </r>
    <r>
      <rPr>
        <b/>
        <sz val="12"/>
        <color rgb="FFFF0000"/>
        <rFont val="Arial"/>
        <family val="2"/>
      </rPr>
      <t>IBC VC: 0445 00</t>
    </r>
    <r>
      <rPr>
        <b/>
        <sz val="12"/>
        <rFont val="Arial"/>
        <family val="2"/>
      </rPr>
      <t>)</t>
    </r>
  </si>
  <si>
    <r>
      <t xml:space="preserve">  (</t>
    </r>
    <r>
      <rPr>
        <b/>
        <sz val="12"/>
        <color rgb="FFFF0000"/>
        <rFont val="Arial"/>
        <family val="2"/>
      </rPr>
      <t>IBC VC: 3737</t>
    </r>
    <r>
      <rPr>
        <b/>
        <sz val="12"/>
        <rFont val="Arial"/>
        <family val="2"/>
      </rPr>
      <t>)</t>
    </r>
  </si>
  <si>
    <r>
      <t xml:space="preserve">  (</t>
    </r>
    <r>
      <rPr>
        <b/>
        <sz val="12"/>
        <color rgb="FFFF0000"/>
        <rFont val="Arial"/>
        <family val="2"/>
      </rPr>
      <t>IBC VC: 1477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</si>
  <si>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0251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</si>
  <si>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3558 01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</si>
  <si>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VC:0528 01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</si>
  <si>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2662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</si>
  <si>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5099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</si>
  <si>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2842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</si>
  <si>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7841 00</t>
    </r>
    <r>
      <rPr>
        <b/>
        <sz val="12"/>
        <rFont val="Arial"/>
        <family val="2"/>
      </rPr>
      <t>)</t>
    </r>
  </si>
  <si>
    <r>
      <t xml:space="preserve"> (</t>
    </r>
    <r>
      <rPr>
        <b/>
        <sz val="12"/>
        <color rgb="FFFF0000"/>
        <rFont val="Arial"/>
        <family val="2"/>
      </rPr>
      <t>IBC VC: 0271 01</t>
    </r>
    <r>
      <rPr>
        <b/>
        <sz val="12"/>
        <rFont val="Arial"/>
        <family val="2"/>
      </rPr>
      <t>)</t>
    </r>
  </si>
  <si>
    <t>Heartland Farm Mutual Inc.</t>
  </si>
  <si>
    <t xml:space="preserve">Note: Two tabs can be found at the end of the workbook that provide the Board's expectations regarding </t>
  </si>
  <si>
    <t xml:space="preserve">           rate groups for the profile vehicles using the 2022 and 2021 tables.</t>
  </si>
  <si>
    <t>using Canadian Automobile Insurance Rate Regulators ("CARR") Association harmonized profiles (2022version)</t>
  </si>
  <si>
    <t>(for use in applications submitted on or after April 1, 2022)</t>
  </si>
  <si>
    <t>Using 2024 CLEAR Tables published by the IBC</t>
  </si>
  <si>
    <t>Using 2023 CLEAR Tables published by the IBC</t>
  </si>
  <si>
    <t>FOR USE AFTER April 1, 2022</t>
  </si>
  <si>
    <t>Using 2025 CLEAR Tables published by the IBC</t>
  </si>
  <si>
    <t>use CO23MB for COLL &amp;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</si>
</sst>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-mmm\-yyyy"/>
    <numFmt numFmtId="166" formatCode="0.0%"/>
    <numFmt numFmtId="167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9"/>
      <name val="Arial"/>
      <family val="2"/>
    </font>
    <font>
      <b/>
      <sz val="12"/>
      <color rgb="FF7030A0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" fillId="0" borderId="0"/>
    <xf numFmtId="9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2" borderId="4" xfId="0" applyNumberFormat="1" applyFont="1" applyFill="1" applyBorder="1"/>
    <xf numFmtId="10" fontId="4" fillId="0" borderId="5" xfId="0" applyNumberFormat="1" applyFont="1" applyBorder="1"/>
    <xf numFmtId="10" fontId="4" fillId="0" borderId="6" xfId="0" applyNumberFormat="1" applyFont="1" applyBorder="1"/>
    <xf numFmtId="10" fontId="4" fillId="0" borderId="4" xfId="0" applyNumberFormat="1" applyFont="1" applyBorder="1"/>
    <xf numFmtId="10" fontId="4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8" fillId="0" borderId="13" xfId="0" applyFont="1" applyBorder="1" applyAlignment="1">
      <alignment horizontal="center"/>
    </xf>
    <xf numFmtId="0" fontId="9" fillId="0" borderId="0" xfId="0" applyFont="1"/>
    <xf numFmtId="0" fontId="6" fillId="0" borderId="14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0" xfId="0" applyFont="1"/>
    <xf numFmtId="0" fontId="4" fillId="0" borderId="14" xfId="0" applyFont="1" applyBorder="1"/>
    <xf numFmtId="0" fontId="10" fillId="0" borderId="17" xfId="0" applyFont="1" applyBorder="1"/>
    <xf numFmtId="0" fontId="5" fillId="0" borderId="9" xfId="0" applyFont="1" applyBorder="1"/>
    <xf numFmtId="0" fontId="5" fillId="0" borderId="18" xfId="0" applyFont="1" applyBorder="1"/>
    <xf numFmtId="0" fontId="10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 applyAlignment="1">
      <alignment horizontal="right"/>
    </xf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0" fontId="5" fillId="2" borderId="13" xfId="0" applyFont="1" applyFill="1" applyBorder="1"/>
    <xf numFmtId="0" fontId="5" fillId="0" borderId="13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5" fillId="0" borderId="8" xfId="0" applyFont="1" applyBorder="1"/>
    <xf numFmtId="0" fontId="10" fillId="0" borderId="8" xfId="0" applyFont="1" applyBorder="1"/>
    <xf numFmtId="0" fontId="5" fillId="0" borderId="17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0" fontId="2" fillId="0" borderId="0" xfId="0" applyFont="1"/>
    <xf numFmtId="0" fontId="0" fillId="0" borderId="13" xfId="0" applyBorder="1"/>
    <xf numFmtId="166" fontId="4" fillId="2" borderId="4" xfId="3" applyNumberFormat="1" applyFont="1" applyFill="1" applyBorder="1"/>
    <xf numFmtId="0" fontId="3" fillId="0" borderId="0" xfId="0" applyFont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12" fillId="6" borderId="19" xfId="0" applyFont="1" applyFill="1" applyBorder="1"/>
    <xf numFmtId="0" fontId="13" fillId="6" borderId="19" xfId="0" applyFont="1" applyFill="1" applyBorder="1"/>
    <xf numFmtId="0" fontId="14" fillId="6" borderId="19" xfId="0" applyFont="1" applyFill="1" applyBorder="1"/>
    <xf numFmtId="0" fontId="16" fillId="6" borderId="19" xfId="0" applyFont="1" applyFill="1" applyBorder="1"/>
    <xf numFmtId="0" fontId="14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0" fontId="3" fillId="0" borderId="29" xfId="0" applyFont="1" applyBorder="1"/>
    <xf numFmtId="0" fontId="3" fillId="0" borderId="10" xfId="0" applyFont="1" applyBorder="1"/>
    <xf numFmtId="0" fontId="3" fillId="0" borderId="2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Protection="1">
      <protection locked="0"/>
    </xf>
    <xf numFmtId="15" fontId="3" fillId="5" borderId="13" xfId="0" applyNumberFormat="1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10" fillId="5" borderId="0" xfId="0" applyFont="1" applyFill="1" applyProtection="1">
      <protection locked="0"/>
    </xf>
    <xf numFmtId="167" fontId="5" fillId="5" borderId="21" xfId="1" applyNumberFormat="1" applyFont="1" applyFill="1" applyBorder="1" applyProtection="1">
      <protection locked="0"/>
    </xf>
    <xf numFmtId="167" fontId="5" fillId="5" borderId="13" xfId="1" applyNumberFormat="1" applyFont="1" applyFill="1" applyBorder="1" applyProtection="1">
      <protection locked="0"/>
    </xf>
    <xf numFmtId="0" fontId="17" fillId="0" borderId="0" xfId="0" applyFont="1"/>
    <xf numFmtId="166" fontId="4" fillId="7" borderId="5" xfId="0" applyNumberFormat="1" applyFont="1" applyFill="1" applyBorder="1"/>
    <xf numFmtId="166" fontId="4" fillId="7" borderId="6" xfId="0" applyNumberFormat="1" applyFont="1" applyFill="1" applyBorder="1"/>
    <xf numFmtId="0" fontId="18" fillId="0" borderId="0" xfId="0" quotePrefix="1" applyFont="1"/>
    <xf numFmtId="0" fontId="3" fillId="0" borderId="12" xfId="0" applyFont="1" applyBorder="1"/>
    <xf numFmtId="0" fontId="18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7" fillId="8" borderId="13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9" fillId="0" borderId="15" xfId="0" applyFont="1" applyBorder="1"/>
    <xf numFmtId="49" fontId="7" fillId="0" borderId="0" xfId="0" applyNumberFormat="1" applyFont="1"/>
    <xf numFmtId="0" fontId="20" fillId="0" borderId="0" xfId="0" applyFont="1"/>
    <xf numFmtId="0" fontId="7" fillId="0" borderId="0" xfId="0" applyFont="1" applyAlignment="1">
      <alignment horizontal="center"/>
    </xf>
    <xf numFmtId="0" fontId="7" fillId="0" borderId="0" xfId="4" applyFont="1"/>
    <xf numFmtId="0" fontId="1" fillId="0" borderId="0" xfId="4"/>
    <xf numFmtId="49" fontId="1" fillId="0" borderId="0" xfId="4" applyNumberFormat="1"/>
    <xf numFmtId="0" fontId="1" fillId="0" borderId="0" xfId="4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7" borderId="0" xfId="0" applyFont="1" applyFill="1"/>
    <xf numFmtId="49" fontId="7" fillId="7" borderId="0" xfId="0" applyNumberFormat="1" applyFont="1" applyFill="1"/>
    <xf numFmtId="49" fontId="7" fillId="7" borderId="0" xfId="0" applyNumberFormat="1" applyFont="1" applyFill="1" applyAlignment="1">
      <alignment horizontal="center"/>
    </xf>
    <xf numFmtId="0" fontId="21" fillId="0" borderId="0" xfId="4" applyFont="1"/>
    <xf numFmtId="49" fontId="22" fillId="7" borderId="0" xfId="0" applyNumberFormat="1" applyFont="1" applyFill="1" applyAlignment="1">
      <alignment horizontal="center"/>
    </xf>
    <xf numFmtId="49" fontId="22" fillId="0" borderId="0" xfId="0" applyNumberFormat="1" applyFont="1" applyAlignment="1">
      <alignment horizontal="center"/>
    </xf>
    <xf numFmtId="0" fontId="3" fillId="0" borderId="11" xfId="0" applyFont="1" applyBorder="1"/>
    <xf numFmtId="0" fontId="5" fillId="0" borderId="16" xfId="0" applyFont="1" applyBorder="1"/>
    <xf numFmtId="0" fontId="13" fillId="0" borderId="17" xfId="0" applyFont="1" applyBorder="1"/>
    <xf numFmtId="0" fontId="5" fillId="0" borderId="14" xfId="0" applyFont="1" applyBorder="1"/>
    <xf numFmtId="0" fontId="14" fillId="0" borderId="17" xfId="0" applyFont="1" applyBorder="1"/>
    <xf numFmtId="0" fontId="4" fillId="11" borderId="0" xfId="0" applyFont="1" applyFill="1"/>
    <xf numFmtId="0" fontId="5" fillId="0" borderId="10" xfId="0" applyFont="1" applyBorder="1"/>
    <xf numFmtId="0" fontId="5" fillId="12" borderId="10" xfId="0" applyFont="1" applyFill="1" applyBorder="1"/>
    <xf numFmtId="0" fontId="0" fillId="12" borderId="10" xfId="0" applyFill="1" applyBorder="1"/>
    <xf numFmtId="0" fontId="15" fillId="0" borderId="17" xfId="0" applyFont="1" applyBorder="1"/>
    <xf numFmtId="0" fontId="6" fillId="0" borderId="29" xfId="0" applyFont="1" applyBorder="1"/>
    <xf numFmtId="0" fontId="10" fillId="0" borderId="10" xfId="0" applyFont="1" applyBorder="1"/>
    <xf numFmtId="0" fontId="10" fillId="0" borderId="25" xfId="0" applyFont="1" applyBorder="1"/>
    <xf numFmtId="0" fontId="0" fillId="0" borderId="15" xfId="0" applyBorder="1"/>
    <xf numFmtId="0" fontId="5" fillId="13" borderId="9" xfId="0" applyFont="1" applyFill="1" applyBorder="1"/>
    <xf numFmtId="0" fontId="5" fillId="13" borderId="10" xfId="0" applyFont="1" applyFill="1" applyBorder="1"/>
    <xf numFmtId="0" fontId="0" fillId="0" borderId="16" xfId="0" applyBorder="1"/>
    <xf numFmtId="0" fontId="7" fillId="7" borderId="0" xfId="0" applyFont="1" applyFill="1" applyAlignment="1">
      <alignment horizontal="center"/>
    </xf>
    <xf numFmtId="0" fontId="1" fillId="11" borderId="0" xfId="4" applyFill="1"/>
    <xf numFmtId="0" fontId="4" fillId="12" borderId="25" xfId="0" applyFont="1" applyFill="1" applyBorder="1" applyAlignment="1">
      <alignment horizontal="right"/>
    </xf>
    <xf numFmtId="0" fontId="4" fillId="12" borderId="25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right"/>
    </xf>
    <xf numFmtId="0" fontId="4" fillId="12" borderId="10" xfId="0" applyFont="1" applyFill="1" applyBorder="1"/>
    <xf numFmtId="0" fontId="4" fillId="12" borderId="10" xfId="0" applyFont="1" applyFill="1" applyBorder="1" applyAlignment="1">
      <alignment horizontal="right"/>
    </xf>
    <xf numFmtId="0" fontId="4" fillId="13" borderId="18" xfId="0" applyFont="1" applyFill="1" applyBorder="1"/>
    <xf numFmtId="0" fontId="5" fillId="0" borderId="0" xfId="0" applyFont="1" applyAlignment="1">
      <alignment horizontal="center"/>
    </xf>
    <xf numFmtId="0" fontId="4" fillId="12" borderId="25" xfId="0" applyFont="1" applyFill="1" applyBorder="1" applyAlignment="1">
      <alignment horizontal="left"/>
    </xf>
    <xf numFmtId="0" fontId="4" fillId="12" borderId="29" xfId="0" applyFont="1" applyFill="1" applyBorder="1"/>
    <xf numFmtId="0" fontId="7" fillId="12" borderId="10" xfId="0" applyFont="1" applyFill="1" applyBorder="1"/>
    <xf numFmtId="0" fontId="24" fillId="12" borderId="29" xfId="0" applyFont="1" applyFill="1" applyBorder="1"/>
    <xf numFmtId="0" fontId="4" fillId="13" borderId="29" xfId="0" applyFont="1" applyFill="1" applyBorder="1"/>
    <xf numFmtId="0" fontId="4" fillId="13" borderId="12" xfId="0" applyFont="1" applyFill="1" applyBorder="1"/>
    <xf numFmtId="0" fontId="0" fillId="13" borderId="9" xfId="0" applyFill="1" applyBorder="1"/>
    <xf numFmtId="0" fontId="4" fillId="13" borderId="18" xfId="0" applyFont="1" applyFill="1" applyBorder="1" applyAlignment="1">
      <alignment horizontal="right"/>
    </xf>
    <xf numFmtId="0" fontId="7" fillId="15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7" borderId="13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4" fillId="14" borderId="29" xfId="4" applyFont="1" applyFill="1" applyBorder="1" applyAlignment="1">
      <alignment horizontal="center"/>
    </xf>
    <xf numFmtId="0" fontId="4" fillId="14" borderId="10" xfId="4" applyFont="1" applyFill="1" applyBorder="1" applyAlignment="1">
      <alignment horizontal="center"/>
    </xf>
    <xf numFmtId="0" fontId="4" fillId="14" borderId="25" xfId="4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 vertical="center"/>
    </xf>
    <xf numFmtId="165" fontId="5" fillId="4" borderId="29" xfId="0" applyNumberFormat="1" applyFont="1" applyFill="1" applyBorder="1" applyAlignment="1" applyProtection="1">
      <alignment horizontal="center"/>
      <protection locked="0"/>
    </xf>
    <xf numFmtId="165" fontId="5" fillId="4" borderId="25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165" fontId="5" fillId="2" borderId="25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3" fillId="2" borderId="9" xfId="0" applyFont="1" applyFill="1" applyBorder="1" applyAlignment="1" applyProtection="1">
      <alignment horizontal="left"/>
      <protection locked="0"/>
    </xf>
    <xf numFmtId="0" fontId="7" fillId="8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9" fillId="0" borderId="15" xfId="0" applyFont="1" applyBorder="1" applyAlignment="1">
      <alignment horizontal="center"/>
    </xf>
  </cellXfs>
  <cellStyles count="5">
    <cellStyle name="Comma" xfId="1" builtinId="3"/>
    <cellStyle name="Comma0_Appendix C- Rating Profiles July 2005" xfId="2" xr:uid="{00000000-0005-0000-0000-000001000000}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17918</xdr:rowOff>
    </xdr:from>
    <xdr:to>
      <xdr:col>5</xdr:col>
      <xdr:colOff>723900</xdr:colOff>
      <xdr:row>5</xdr:row>
      <xdr:rowOff>145505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080F1-00C7-6D32-6396-61635453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11618"/>
          <a:ext cx="3181350" cy="71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uarb.ca/images/stories/pdf/NSIRB/rate_filing/200040%20Appendix%20C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tnambj\AppData\Roaming\OpenText\DM\Temp\NSUARB-%23316654-v1-PPV_Rating_Profiles_-_Nov_2024.XLSX" TargetMode="External"/><Relationship Id="rId1" Type="http://schemas.openxmlformats.org/officeDocument/2006/relationships/externalLinkPath" Target="NSUARB-%23316654-v1-PPV_Rating_Profiles_-_Nov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y List by Province"/>
      <sheetName val="Comp Info"/>
      <sheetName val="Codes"/>
      <sheetName val="Combined 1.1"/>
      <sheetName val="1.2"/>
      <sheetName val="1.3"/>
      <sheetName val="Combined 2.1"/>
      <sheetName val="2.2"/>
      <sheetName val="2.3"/>
      <sheetName val="Combined 3.1"/>
      <sheetName val="3.2"/>
      <sheetName val="3.3"/>
      <sheetName val="Combined 4.1"/>
      <sheetName val="4.2"/>
      <sheetName val="4.3"/>
      <sheetName val="5.1"/>
      <sheetName val="Combined 6.1"/>
      <sheetName val="6.2"/>
      <sheetName val="6.3"/>
      <sheetName val="Combined 7.1"/>
      <sheetName val="7.2"/>
      <sheetName val="7.3"/>
      <sheetName val="Combined 8.1"/>
      <sheetName val="8.2"/>
      <sheetName val="8.3"/>
      <sheetName val="9.1"/>
      <sheetName val="10.1"/>
      <sheetName val="11.1"/>
      <sheetName val="12.1"/>
    </sheetNames>
    <sheetDataSet>
      <sheetData sheetId="0" refreshError="1"/>
      <sheetData sheetId="1"/>
      <sheetData sheetId="2">
        <row r="1">
          <cell r="A1" t="str">
            <v>&lt;use drop down list to enter Company name&gt;</v>
          </cell>
        </row>
        <row r="2">
          <cell r="A2" t="str">
            <v>Allstate Insurance Company of Canada</v>
          </cell>
        </row>
        <row r="3">
          <cell r="A3" t="str">
            <v>Arch Insurance Group</v>
          </cell>
        </row>
        <row r="4">
          <cell r="A4" t="str">
            <v>Aviva Insurance Company of Canada</v>
          </cell>
        </row>
        <row r="5">
          <cell r="A5" t="str">
            <v>Axa Insurance (Canada)</v>
          </cell>
        </row>
        <row r="6">
          <cell r="A6" t="str">
            <v>CAA Insurance Company (Ontario)</v>
          </cell>
        </row>
        <row r="7">
          <cell r="A7" t="str">
            <v>Chartis Insurance Company of Canada</v>
          </cell>
        </row>
        <row r="8">
          <cell r="A8" t="str">
            <v>Co-operators General Insurance Company</v>
          </cell>
        </row>
        <row r="9">
          <cell r="A9" t="str">
            <v>COSECO Insurance Company</v>
          </cell>
        </row>
        <row r="10">
          <cell r="A10" t="str">
            <v>CUMIS General Insurance Company</v>
          </cell>
        </row>
        <row r="11">
          <cell r="A11" t="str">
            <v>The Dominion of Canada General Insurance Company</v>
          </cell>
        </row>
        <row r="12">
          <cell r="A12" t="str">
            <v>Echelon General Insurance Company</v>
          </cell>
        </row>
        <row r="13">
          <cell r="A13" t="str">
            <v>Economical Mutual Insurance Company</v>
          </cell>
        </row>
        <row r="14">
          <cell r="A14" t="str">
            <v>Elite Insurance Company</v>
          </cell>
        </row>
        <row r="15">
          <cell r="A15" t="str">
            <v>Facility Association</v>
          </cell>
        </row>
        <row r="16">
          <cell r="A16" t="str">
            <v>Federated Insurance Company of Canada</v>
          </cell>
        </row>
        <row r="17">
          <cell r="A17" t="str">
            <v>IAO Actuarial Consulting Services Inc.</v>
          </cell>
        </row>
        <row r="18">
          <cell r="A18" t="str">
            <v>Insurance Company of Prince Edward Island</v>
          </cell>
        </row>
        <row r="19">
          <cell r="A19" t="str">
            <v>Intact Insurance Company</v>
          </cell>
        </row>
        <row r="20">
          <cell r="A20" t="str">
            <v>Jevco Insurance Company</v>
          </cell>
        </row>
        <row r="21">
          <cell r="A21" t="str">
            <v>Lloyds Underwriters</v>
          </cell>
        </row>
        <row r="22">
          <cell r="A22" t="str">
            <v>Lombard General Insurance Company of Canada</v>
          </cell>
        </row>
        <row r="23">
          <cell r="A23" t="str">
            <v>Lombard Insurance Company</v>
          </cell>
        </row>
        <row r="24">
          <cell r="A24" t="str">
            <v>Markel Insurance Company of Canada</v>
          </cell>
        </row>
        <row r="25">
          <cell r="A25" t="str">
            <v>Novex Insurance Company</v>
          </cell>
        </row>
        <row r="26">
          <cell r="A26" t="str">
            <v>Pafco Insurance Company</v>
          </cell>
        </row>
        <row r="27">
          <cell r="A27" t="str">
            <v>Pembridge Insurance Company</v>
          </cell>
        </row>
        <row r="28">
          <cell r="A28" t="str">
            <v>The Personal Insurance Company</v>
          </cell>
        </row>
        <row r="29">
          <cell r="A29" t="str">
            <v>Perth Insurance Company</v>
          </cell>
        </row>
        <row r="30">
          <cell r="A30" t="str">
            <v>The Portage la Prairie Mutual Insurance Company</v>
          </cell>
        </row>
        <row r="31">
          <cell r="A31" t="str">
            <v>Primmum Insurance Company</v>
          </cell>
        </row>
        <row r="32">
          <cell r="A32" t="str">
            <v>RBC General Insurance Company</v>
          </cell>
        </row>
        <row r="33">
          <cell r="A33" t="str">
            <v>RBC Insurance Company</v>
          </cell>
        </row>
        <row r="34">
          <cell r="A34" t="str">
            <v>Royal and Sun Alliance Insurance Company of Canada</v>
          </cell>
        </row>
        <row r="35">
          <cell r="A35" t="str">
            <v>Security National Insurance Company</v>
          </cell>
        </row>
        <row r="36">
          <cell r="A36" t="str">
            <v>The Sovereign General Insurance Company</v>
          </cell>
        </row>
        <row r="37">
          <cell r="A37" t="str">
            <v>TD Home and Auto Insurance Company</v>
          </cell>
        </row>
        <row r="38">
          <cell r="A38" t="str">
            <v>Tokio Marine &amp; Nichido Fire Insurance Co., Ltd.</v>
          </cell>
        </row>
        <row r="39">
          <cell r="A39" t="str">
            <v>Traders General Insurance Company</v>
          </cell>
        </row>
        <row r="40">
          <cell r="A40" t="str">
            <v>Trafalgar Insurance Company of Canada</v>
          </cell>
        </row>
        <row r="41">
          <cell r="A41" t="str">
            <v>Unifund Assurance Company</v>
          </cell>
        </row>
        <row r="42">
          <cell r="A42" t="str">
            <v>Waterloo Insurance Company</v>
          </cell>
        </row>
        <row r="43">
          <cell r="A43" t="str">
            <v>The Wawanesa Mutual Insurance Company</v>
          </cell>
        </row>
        <row r="44">
          <cell r="A44" t="str">
            <v>XL Insurance Company Limited</v>
          </cell>
        </row>
        <row r="45">
          <cell r="A45" t="str">
            <v>Zenith Insurance Company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rritory List by Province"/>
      <sheetName val="Comp Info"/>
      <sheetName val="Codes"/>
      <sheetName val="Combined 1.1"/>
      <sheetName val="1.2"/>
      <sheetName val="1.3"/>
      <sheetName val="Combined 2.1"/>
      <sheetName val="2.2"/>
      <sheetName val="2.3"/>
      <sheetName val="Combined 3.1"/>
      <sheetName val="3.2"/>
      <sheetName val="3.3"/>
      <sheetName val="Combined 4.1"/>
      <sheetName val="4.2"/>
      <sheetName val="4.3"/>
      <sheetName val="5.1"/>
      <sheetName val="Combined 6.1"/>
      <sheetName val="6.2"/>
      <sheetName val="6.3"/>
      <sheetName val="Combined 7.1"/>
      <sheetName val="7.2"/>
      <sheetName val="7.3"/>
      <sheetName val="8.1"/>
      <sheetName val="9.1"/>
      <sheetName val="10.1"/>
      <sheetName val="Profile RGs - 2026 (21 year)"/>
      <sheetName val="Profile RGs - 2025 (21 year)"/>
      <sheetName val="Profile RGs - 2024 (21 year)"/>
      <sheetName val="Profile RGs - 2023 (21 year)"/>
      <sheetName val="Profile RGs - 2022 (21 year)"/>
      <sheetName val="Profile RGs - 2021 (21 year)"/>
    </sheetNames>
    <sheetDataSet>
      <sheetData sheetId="0"/>
      <sheetData sheetId="1"/>
      <sheetData sheetId="2">
        <row r="1">
          <cell r="A1" t="str">
            <v>&lt;use drop down list to enter Company name&gt;</v>
          </cell>
          <cell r="D1" t="str">
            <v>&lt;Status&gt;</v>
          </cell>
          <cell r="G1" t="str">
            <v>&lt;Day&gt;</v>
          </cell>
          <cell r="H1" t="str">
            <v>&lt;Month&gt;</v>
          </cell>
          <cell r="I1" t="str">
            <v>&lt;year&gt;</v>
          </cell>
        </row>
        <row r="2">
          <cell r="A2" t="str">
            <v>ACE INA Insurance</v>
          </cell>
          <cell r="D2" t="str">
            <v>Original</v>
          </cell>
          <cell r="G2">
            <v>1</v>
          </cell>
          <cell r="H2" t="str">
            <v>January</v>
          </cell>
          <cell r="I2">
            <v>2016</v>
          </cell>
        </row>
        <row r="3">
          <cell r="A3" t="str">
            <v>AIG Insurance Company of Canada</v>
          </cell>
          <cell r="D3" t="str">
            <v>Amendment</v>
          </cell>
          <cell r="G3">
            <v>2</v>
          </cell>
          <cell r="H3" t="str">
            <v>February</v>
          </cell>
          <cell r="I3">
            <v>2017</v>
          </cell>
        </row>
        <row r="4">
          <cell r="A4" t="str">
            <v>Allstate Insurance Company of Canada</v>
          </cell>
          <cell r="G4">
            <v>3</v>
          </cell>
          <cell r="H4" t="str">
            <v>March</v>
          </cell>
          <cell r="I4">
            <v>2018</v>
          </cell>
        </row>
        <row r="5">
          <cell r="A5" t="str">
            <v>Arch Insurance Group</v>
          </cell>
          <cell r="G5">
            <v>4</v>
          </cell>
          <cell r="H5" t="str">
            <v>April</v>
          </cell>
          <cell r="I5">
            <v>2019</v>
          </cell>
        </row>
        <row r="6">
          <cell r="A6" t="str">
            <v>Aviva General Insurance Company</v>
          </cell>
          <cell r="G6">
            <v>5</v>
          </cell>
          <cell r="H6" t="str">
            <v>May</v>
          </cell>
          <cell r="I6">
            <v>2020</v>
          </cell>
        </row>
        <row r="7">
          <cell r="A7" t="str">
            <v>Aviva Insurance Company of Canada</v>
          </cell>
          <cell r="G7">
            <v>6</v>
          </cell>
          <cell r="H7" t="str">
            <v>June</v>
          </cell>
          <cell r="I7">
            <v>2021</v>
          </cell>
        </row>
        <row r="8">
          <cell r="A8" t="str">
            <v>CAA Insurance Company (Canada)</v>
          </cell>
          <cell r="G8">
            <v>7</v>
          </cell>
          <cell r="H8" t="str">
            <v>July</v>
          </cell>
          <cell r="I8">
            <v>2022</v>
          </cell>
        </row>
        <row r="9">
          <cell r="A9" t="str">
            <v>Chubb Insurane Company of Canada</v>
          </cell>
          <cell r="G9">
            <v>8</v>
          </cell>
          <cell r="H9" t="str">
            <v>August</v>
          </cell>
          <cell r="I9">
            <v>2023</v>
          </cell>
        </row>
        <row r="10">
          <cell r="A10" t="str">
            <v>Co-operators General Insurance Company</v>
          </cell>
          <cell r="G10">
            <v>9</v>
          </cell>
          <cell r="H10" t="str">
            <v>September</v>
          </cell>
          <cell r="I10">
            <v>2024</v>
          </cell>
        </row>
        <row r="11">
          <cell r="A11" t="str">
            <v>COSECO Insurance Company</v>
          </cell>
          <cell r="G11">
            <v>10</v>
          </cell>
          <cell r="H11" t="str">
            <v>October</v>
          </cell>
          <cell r="I11">
            <v>2025</v>
          </cell>
        </row>
        <row r="12">
          <cell r="A12" t="str">
            <v>CUMIS General Insurance Company</v>
          </cell>
          <cell r="G12">
            <v>11</v>
          </cell>
          <cell r="H12" t="str">
            <v>November</v>
          </cell>
          <cell r="I12">
            <v>2026</v>
          </cell>
        </row>
        <row r="13">
          <cell r="A13" t="str">
            <v>Echelon Insurance</v>
          </cell>
          <cell r="G13">
            <v>12</v>
          </cell>
          <cell r="H13" t="str">
            <v>December</v>
          </cell>
          <cell r="I13">
            <v>2027</v>
          </cell>
        </row>
        <row r="14">
          <cell r="A14" t="str">
            <v>Economical Mutual Insurance Company</v>
          </cell>
          <cell r="G14">
            <v>13</v>
          </cell>
          <cell r="I14">
            <v>2028</v>
          </cell>
        </row>
        <row r="15">
          <cell r="A15" t="str">
            <v>Elite Insurance Company</v>
          </cell>
          <cell r="G15">
            <v>14</v>
          </cell>
          <cell r="I15">
            <v>2029</v>
          </cell>
        </row>
        <row r="16">
          <cell r="A16" t="str">
            <v>Facility Association</v>
          </cell>
          <cell r="G16">
            <v>15</v>
          </cell>
          <cell r="I16">
            <v>2030</v>
          </cell>
        </row>
        <row r="17">
          <cell r="A17" t="str">
            <v>Federated Insurance Company of Canada</v>
          </cell>
          <cell r="G17">
            <v>16</v>
          </cell>
          <cell r="I17">
            <v>2031</v>
          </cell>
        </row>
        <row r="18">
          <cell r="A18" t="str">
            <v>Hartford Fire Insurance Company</v>
          </cell>
          <cell r="G18">
            <v>17</v>
          </cell>
          <cell r="I18">
            <v>2032</v>
          </cell>
        </row>
        <row r="19">
          <cell r="A19" t="str">
            <v>Heartland Farm Mutual Inc.</v>
          </cell>
          <cell r="G19">
            <v>18</v>
          </cell>
          <cell r="I19">
            <v>2033</v>
          </cell>
        </row>
        <row r="20">
          <cell r="A20" t="str">
            <v>IAO Actuarial Consulting Services Inc.</v>
          </cell>
          <cell r="G20">
            <v>19</v>
          </cell>
          <cell r="I20">
            <v>2034</v>
          </cell>
        </row>
        <row r="21">
          <cell r="A21" t="str">
            <v>Insurance Company of Prince Edward Island</v>
          </cell>
          <cell r="G21">
            <v>20</v>
          </cell>
          <cell r="I21">
            <v>2035</v>
          </cell>
        </row>
        <row r="22">
          <cell r="A22" t="str">
            <v>Intact Insurance Company</v>
          </cell>
          <cell r="G22">
            <v>21</v>
          </cell>
          <cell r="I22">
            <v>2036</v>
          </cell>
        </row>
        <row r="23">
          <cell r="A23" t="str">
            <v>Jevco Insurance Company</v>
          </cell>
          <cell r="G23">
            <v>22</v>
          </cell>
          <cell r="I23">
            <v>2037</v>
          </cell>
        </row>
        <row r="24">
          <cell r="A24" t="str">
            <v>Liberty Mutual  Insurance Company</v>
          </cell>
          <cell r="G24">
            <v>23</v>
          </cell>
          <cell r="I24">
            <v>2038</v>
          </cell>
        </row>
        <row r="25">
          <cell r="A25" t="str">
            <v>Lloyds Underwriters</v>
          </cell>
          <cell r="G25">
            <v>24</v>
          </cell>
          <cell r="I25">
            <v>2039</v>
          </cell>
        </row>
        <row r="26">
          <cell r="A26" t="str">
            <v>Northbridge Commerical Insurance Corporation</v>
          </cell>
          <cell r="G26">
            <v>25</v>
          </cell>
          <cell r="I26">
            <v>2040</v>
          </cell>
        </row>
        <row r="27">
          <cell r="A27" t="str">
            <v>Northbridge General Insurance Corporation</v>
          </cell>
          <cell r="G27">
            <v>26</v>
          </cell>
          <cell r="I27">
            <v>2041</v>
          </cell>
        </row>
        <row r="28">
          <cell r="A28" t="str">
            <v>Novex Insurance Company</v>
          </cell>
          <cell r="G28">
            <v>27</v>
          </cell>
          <cell r="I28">
            <v>2042</v>
          </cell>
        </row>
        <row r="29">
          <cell r="A29" t="str">
            <v>Pafco Insurance Company</v>
          </cell>
          <cell r="G29">
            <v>28</v>
          </cell>
          <cell r="I29">
            <v>2043</v>
          </cell>
        </row>
        <row r="30">
          <cell r="A30" t="str">
            <v>Pembridge Insurance Company</v>
          </cell>
          <cell r="G30">
            <v>29</v>
          </cell>
          <cell r="I30">
            <v>2044</v>
          </cell>
        </row>
        <row r="31">
          <cell r="A31" t="str">
            <v>Perth Insurance Company</v>
          </cell>
          <cell r="G31">
            <v>30</v>
          </cell>
          <cell r="I31">
            <v>2045</v>
          </cell>
        </row>
        <row r="32">
          <cell r="A32" t="str">
            <v>Primmum Insurance Company</v>
          </cell>
          <cell r="G32">
            <v>31</v>
          </cell>
          <cell r="I32">
            <v>2046</v>
          </cell>
        </row>
        <row r="33">
          <cell r="A33" t="str">
            <v>Protective Insurance Company</v>
          </cell>
        </row>
        <row r="34">
          <cell r="A34" t="str">
            <v>Royal and Sun Alliance Insurance Company of Canada</v>
          </cell>
        </row>
        <row r="35">
          <cell r="A35" t="str">
            <v>Security National Insurance Company</v>
          </cell>
        </row>
        <row r="36">
          <cell r="A36" t="str">
            <v>Sonnet Insurance Company</v>
          </cell>
        </row>
        <row r="37">
          <cell r="A37" t="str">
            <v>S&amp;Y Insurance Company</v>
          </cell>
        </row>
        <row r="38">
          <cell r="A38" t="str">
            <v>TD Home and Auto Insurance Company</v>
          </cell>
        </row>
        <row r="39">
          <cell r="A39" t="str">
            <v>The Dominion of Canada General Insurance Company</v>
          </cell>
        </row>
        <row r="40">
          <cell r="A40" t="str">
            <v>The Guarantee Company of North America</v>
          </cell>
        </row>
        <row r="41">
          <cell r="A41" t="str">
            <v>The Personal Insurance Company</v>
          </cell>
        </row>
        <row r="42">
          <cell r="A42" t="str">
            <v>The Portage la Prairie Mutual Insurance Company</v>
          </cell>
        </row>
        <row r="43">
          <cell r="A43" t="str">
            <v>The Sovereign General Insurance Company</v>
          </cell>
        </row>
        <row r="44">
          <cell r="A44" t="str">
            <v>The Wawanesa Mutual Insurance Company</v>
          </cell>
        </row>
        <row r="45">
          <cell r="A45" t="str">
            <v>Tokio Marine &amp; Nichido Fire Insurance Co., Ltd.</v>
          </cell>
        </row>
        <row r="46">
          <cell r="A46" t="str">
            <v>Traders General Insurance Company</v>
          </cell>
        </row>
        <row r="47">
          <cell r="A47" t="str">
            <v>Trafalgar Insurance Company of Canada</v>
          </cell>
        </row>
        <row r="48">
          <cell r="A48" t="str">
            <v>Travellers Canada</v>
          </cell>
        </row>
        <row r="49">
          <cell r="A49" t="str">
            <v>Unifund Assurance Company</v>
          </cell>
        </row>
        <row r="50">
          <cell r="A50" t="str">
            <v>Verassure Insurance Company</v>
          </cell>
        </row>
        <row r="51">
          <cell r="A51" t="str">
            <v>Waterloo Insurance Company</v>
          </cell>
        </row>
        <row r="52">
          <cell r="A52" t="str">
            <v>XL Insurance Company Limited</v>
          </cell>
        </row>
        <row r="53">
          <cell r="A53" t="str">
            <v>Zenith Insurance Company</v>
          </cell>
        </row>
        <row r="54">
          <cell r="A54" t="str">
            <v>&lt;pick from list&gt;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A3" sqref="A3:G12"/>
    </sheetView>
  </sheetViews>
  <sheetFormatPr defaultRowHeight="13.2" x14ac:dyDescent="0.25"/>
  <cols>
    <col min="1" max="1" width="11" customWidth="1"/>
    <col min="2" max="2" width="7" hidden="1" customWidth="1"/>
    <col min="3" max="3" width="10.44140625" bestFit="1" customWidth="1"/>
    <col min="4" max="4" width="14.33203125" hidden="1" customWidth="1"/>
    <col min="5" max="5" width="13.5546875" hidden="1" customWidth="1"/>
    <col min="6" max="6" width="0" hidden="1" customWidth="1"/>
    <col min="7" max="7" width="21" customWidth="1"/>
  </cols>
  <sheetData>
    <row r="1" spans="1:11" x14ac:dyDescent="0.25">
      <c r="A1" s="13" t="s">
        <v>39</v>
      </c>
      <c r="B1" s="24"/>
      <c r="C1" s="24"/>
      <c r="D1" s="24"/>
      <c r="E1" s="24"/>
      <c r="F1" s="24"/>
    </row>
    <row r="2" spans="1:11" x14ac:dyDescent="0.25">
      <c r="A2" s="24"/>
      <c r="B2" s="24"/>
      <c r="C2" s="24"/>
      <c r="D2" s="24"/>
      <c r="E2" s="24"/>
      <c r="F2" s="24"/>
    </row>
    <row r="3" spans="1:11" s="14" customFormat="1" ht="12" x14ac:dyDescent="0.25">
      <c r="A3" s="18" t="s">
        <v>40</v>
      </c>
      <c r="B3" s="18" t="s">
        <v>41</v>
      </c>
      <c r="C3" s="18" t="s">
        <v>42</v>
      </c>
      <c r="D3" s="18" t="s">
        <v>43</v>
      </c>
      <c r="E3" s="18" t="s">
        <v>44</v>
      </c>
      <c r="F3" s="18" t="s">
        <v>111</v>
      </c>
      <c r="G3" s="18" t="s">
        <v>155</v>
      </c>
    </row>
    <row r="4" spans="1:11" x14ac:dyDescent="0.25">
      <c r="A4" s="46">
        <v>1</v>
      </c>
      <c r="B4" s="46" t="s">
        <v>53</v>
      </c>
      <c r="C4" s="46" t="s">
        <v>60</v>
      </c>
      <c r="D4" s="46" t="s">
        <v>45</v>
      </c>
      <c r="E4" s="46" t="s">
        <v>69</v>
      </c>
      <c r="F4" s="46" t="s">
        <v>112</v>
      </c>
      <c r="G4" s="49" t="s">
        <v>164</v>
      </c>
    </row>
    <row r="5" spans="1:11" x14ac:dyDescent="0.25">
      <c r="A5" s="46">
        <v>2</v>
      </c>
      <c r="B5" s="46" t="s">
        <v>54</v>
      </c>
      <c r="C5" s="46" t="s">
        <v>61</v>
      </c>
      <c r="D5" s="46" t="s">
        <v>46</v>
      </c>
      <c r="E5" s="46" t="s">
        <v>81</v>
      </c>
      <c r="F5" s="47"/>
      <c r="G5" s="49" t="s">
        <v>156</v>
      </c>
    </row>
    <row r="6" spans="1:11" x14ac:dyDescent="0.25">
      <c r="A6" s="46">
        <v>3</v>
      </c>
      <c r="B6" s="46" t="s">
        <v>55</v>
      </c>
      <c r="C6" s="46" t="s">
        <v>62</v>
      </c>
      <c r="D6" s="46" t="s">
        <v>47</v>
      </c>
      <c r="E6" s="46" t="s">
        <v>70</v>
      </c>
      <c r="F6" s="47"/>
      <c r="G6" s="49" t="s">
        <v>157</v>
      </c>
    </row>
    <row r="7" spans="1:11" x14ac:dyDescent="0.25">
      <c r="A7" s="46">
        <v>4</v>
      </c>
      <c r="B7" s="46" t="s">
        <v>56</v>
      </c>
      <c r="C7" s="46" t="s">
        <v>63</v>
      </c>
      <c r="D7" s="46" t="s">
        <v>48</v>
      </c>
      <c r="E7" s="46"/>
      <c r="F7" s="47"/>
      <c r="G7" s="49" t="s">
        <v>158</v>
      </c>
    </row>
    <row r="8" spans="1:11" x14ac:dyDescent="0.25">
      <c r="A8" s="46">
        <v>5</v>
      </c>
      <c r="B8" s="46" t="s">
        <v>57</v>
      </c>
      <c r="C8" s="46" t="s">
        <v>64</v>
      </c>
      <c r="D8" s="46" t="s">
        <v>49</v>
      </c>
      <c r="E8" s="46"/>
      <c r="F8" s="47"/>
      <c r="G8" s="49" t="s">
        <v>159</v>
      </c>
    </row>
    <row r="9" spans="1:11" x14ac:dyDescent="0.25">
      <c r="A9" s="46">
        <v>6</v>
      </c>
      <c r="B9" s="46" t="s">
        <v>80</v>
      </c>
      <c r="C9" s="46" t="s">
        <v>65</v>
      </c>
      <c r="D9" s="46" t="s">
        <v>50</v>
      </c>
      <c r="E9" s="24"/>
      <c r="F9" s="47"/>
      <c r="G9" s="49" t="s">
        <v>160</v>
      </c>
    </row>
    <row r="10" spans="1:11" x14ac:dyDescent="0.25">
      <c r="A10" s="46">
        <v>7</v>
      </c>
      <c r="B10" s="46" t="s">
        <v>58</v>
      </c>
      <c r="C10" s="46" t="s">
        <v>66</v>
      </c>
      <c r="D10" s="46" t="s">
        <v>51</v>
      </c>
      <c r="E10" s="46"/>
      <c r="F10" s="47"/>
      <c r="G10" s="49" t="s">
        <v>161</v>
      </c>
      <c r="K10" s="48"/>
    </row>
    <row r="11" spans="1:11" x14ac:dyDescent="0.25">
      <c r="A11" s="46">
        <v>8</v>
      </c>
      <c r="B11" s="46" t="s">
        <v>59</v>
      </c>
      <c r="C11" s="46" t="s">
        <v>67</v>
      </c>
      <c r="D11" s="46" t="s">
        <v>52</v>
      </c>
      <c r="E11" s="46"/>
      <c r="F11" s="47"/>
      <c r="G11" s="49" t="s">
        <v>162</v>
      </c>
      <c r="K11" s="48"/>
    </row>
    <row r="12" spans="1:11" ht="12.45" customHeight="1" x14ac:dyDescent="0.25">
      <c r="A12" s="46">
        <v>9</v>
      </c>
      <c r="B12" s="46"/>
      <c r="C12" s="46" t="s">
        <v>68</v>
      </c>
      <c r="D12" s="46" t="s">
        <v>118</v>
      </c>
      <c r="E12" s="46"/>
      <c r="F12" s="47"/>
      <c r="G12" s="49" t="s">
        <v>163</v>
      </c>
      <c r="K12" s="48"/>
    </row>
    <row r="13" spans="1:11" hidden="1" x14ac:dyDescent="0.25">
      <c r="A13" s="46">
        <v>10</v>
      </c>
      <c r="B13" s="46"/>
      <c r="C13" s="46"/>
      <c r="D13" s="46" t="s">
        <v>119</v>
      </c>
      <c r="E13" s="46"/>
      <c r="F13" s="47"/>
    </row>
    <row r="14" spans="1:11" hidden="1" x14ac:dyDescent="0.25">
      <c r="A14" s="46">
        <v>11</v>
      </c>
      <c r="B14" s="46"/>
      <c r="C14" s="46"/>
      <c r="D14" s="46" t="s">
        <v>120</v>
      </c>
      <c r="E14" s="46"/>
      <c r="F14" s="4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8"/>
  <sheetViews>
    <sheetView zoomScaleNormal="100" workbookViewId="0">
      <selection activeCell="F14" sqref="F14"/>
    </sheetView>
  </sheetViews>
  <sheetFormatPr defaultRowHeight="13.2" x14ac:dyDescent="0.25"/>
  <cols>
    <col min="1" max="1" width="19.88671875" customWidth="1"/>
    <col min="2" max="2" width="10.88671875" customWidth="1"/>
    <col min="3" max="3" width="17.5546875" customWidth="1"/>
    <col min="4" max="4" width="20.33203125" customWidth="1"/>
    <col min="5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127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95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20" t="s">
        <v>273</v>
      </c>
      <c r="G6" s="22"/>
      <c r="H6" s="22"/>
      <c r="I6" s="23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261</v>
      </c>
      <c r="B7" s="21"/>
      <c r="C7" s="21"/>
      <c r="D7" s="103"/>
      <c r="E7" s="2"/>
      <c r="F7" s="63" t="s">
        <v>262</v>
      </c>
      <c r="G7" s="21"/>
      <c r="H7" s="22"/>
      <c r="I7" s="23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16" t="s">
        <v>27</v>
      </c>
      <c r="G8" s="2"/>
      <c r="H8" s="24"/>
      <c r="I8" s="26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258</v>
      </c>
      <c r="B9" s="2"/>
      <c r="C9" s="2"/>
      <c r="D9" s="45"/>
      <c r="E9" s="2"/>
      <c r="F9" s="102" t="s">
        <v>263</v>
      </c>
      <c r="G9" s="2"/>
      <c r="H9" s="24"/>
      <c r="I9" s="26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"/>
      <c r="F10" s="102" t="s">
        <v>7</v>
      </c>
      <c r="G10" s="2"/>
      <c r="H10" s="24"/>
      <c r="I10" s="26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259</v>
      </c>
      <c r="B11" s="2"/>
      <c r="C11" s="2"/>
      <c r="D11" s="106"/>
      <c r="E11" s="2"/>
      <c r="F11" s="102" t="s">
        <v>264</v>
      </c>
      <c r="G11" s="2"/>
      <c r="H11" s="2"/>
      <c r="I11" s="26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16" t="s">
        <v>79</v>
      </c>
      <c r="G12" s="2"/>
      <c r="H12" s="2"/>
      <c r="I12" s="26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27"/>
      <c r="C13" s="27"/>
      <c r="D13" s="28"/>
      <c r="E13" s="2"/>
      <c r="F13" s="17" t="s">
        <v>72</v>
      </c>
      <c r="G13" s="15"/>
      <c r="H13" s="27"/>
      <c r="I13" s="29"/>
      <c r="J13" s="2"/>
      <c r="K13" s="2"/>
      <c r="L13" s="2"/>
      <c r="M13" s="2"/>
      <c r="N13" s="2"/>
    </row>
    <row r="14" spans="1:14" ht="17.7" customHeight="1" x14ac:dyDescent="0.3">
      <c r="A14" s="131" t="s">
        <v>260</v>
      </c>
      <c r="B14" s="109"/>
      <c r="C14" s="109"/>
      <c r="D14" s="128" t="s">
        <v>315</v>
      </c>
      <c r="E14" s="2"/>
      <c r="F14" s="132" t="s">
        <v>265</v>
      </c>
      <c r="G14" s="117"/>
      <c r="H14" s="117"/>
      <c r="I14" s="123" t="s">
        <v>314</v>
      </c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33">
        <f>+'3.2'!C17+'3.3'!C17</f>
        <v>0</v>
      </c>
      <c r="D17" s="33">
        <f>+'3.2'!D17+'3.3'!D17</f>
        <v>0</v>
      </c>
      <c r="E17" s="33">
        <f>+'3.2'!E17+'3.3'!E17</f>
        <v>0</v>
      </c>
      <c r="F17" s="33">
        <f>+'3.2'!F17+'3.3'!F17</f>
        <v>0</v>
      </c>
      <c r="G17" s="33">
        <f>+'3.2'!G17+'3.3'!G17</f>
        <v>0</v>
      </c>
      <c r="H17" s="34">
        <f t="shared" ref="H17:H44" si="0">SUM(C17:G17)</f>
        <v>0</v>
      </c>
      <c r="I17" s="33">
        <f>+'3.2'!I17+'3.3'!I17</f>
        <v>0</v>
      </c>
      <c r="J17" s="33">
        <f>+'3.2'!J17+'3.3'!J17</f>
        <v>0</v>
      </c>
      <c r="K17" s="33">
        <f>+'3.2'!K17+'3.3'!K17</f>
        <v>0</v>
      </c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+'3.2'!C18+'3.3'!C18</f>
        <v>0</v>
      </c>
      <c r="D18" s="38">
        <f>+'3.2'!D18+'3.3'!D18</f>
        <v>0</v>
      </c>
      <c r="E18" s="38">
        <f>+'3.2'!E18+'3.3'!E18</f>
        <v>0</v>
      </c>
      <c r="F18" s="38">
        <f>+'3.2'!F18+'3.3'!F18</f>
        <v>0</v>
      </c>
      <c r="G18" s="38">
        <f>+'3.2'!G18+'3.3'!G18</f>
        <v>0</v>
      </c>
      <c r="H18" s="39">
        <f t="shared" si="0"/>
        <v>0</v>
      </c>
      <c r="I18" s="38">
        <f>+'3.2'!I18+'3.3'!I18</f>
        <v>0</v>
      </c>
      <c r="J18" s="38">
        <f>+'3.2'!J18+'3.3'!J18</f>
        <v>0</v>
      </c>
      <c r="K18" s="38">
        <f>+'3.2'!K18+'3.3'!K18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5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33">
        <f>+'3.2'!C20+'3.3'!C20</f>
        <v>0</v>
      </c>
      <c r="D20" s="33">
        <f>+'3.2'!D20+'3.3'!D20</f>
        <v>0</v>
      </c>
      <c r="E20" s="33">
        <f>+'3.2'!E20+'3.3'!E20</f>
        <v>0</v>
      </c>
      <c r="F20" s="33">
        <f>+'3.2'!F20+'3.3'!F20</f>
        <v>0</v>
      </c>
      <c r="G20" s="33">
        <f>+'3.2'!G20+'3.3'!G20</f>
        <v>0</v>
      </c>
      <c r="H20" s="34">
        <f t="shared" si="0"/>
        <v>0</v>
      </c>
      <c r="I20" s="33">
        <f>+'3.2'!I20+'3.3'!I20</f>
        <v>0</v>
      </c>
      <c r="J20" s="33">
        <f>+'3.2'!J20+'3.3'!J20</f>
        <v>0</v>
      </c>
      <c r="K20" s="33">
        <f>+'3.2'!K20+'3.3'!K20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+'3.2'!C21+'3.3'!C21</f>
        <v>0</v>
      </c>
      <c r="D21" s="38">
        <f>+'3.2'!D21+'3.3'!D21</f>
        <v>0</v>
      </c>
      <c r="E21" s="38">
        <f>+'3.2'!E21+'3.3'!E21</f>
        <v>0</v>
      </c>
      <c r="F21" s="38">
        <f>+'3.2'!F21+'3.3'!F21</f>
        <v>0</v>
      </c>
      <c r="G21" s="38">
        <f>+'3.2'!G21+'3.3'!G21</f>
        <v>0</v>
      </c>
      <c r="H21" s="39">
        <f t="shared" si="0"/>
        <v>0</v>
      </c>
      <c r="I21" s="38">
        <f>+'3.2'!I21+'3.3'!I21</f>
        <v>0</v>
      </c>
      <c r="J21" s="38">
        <f>+'3.2'!J21+'3.3'!J21</f>
        <v>0</v>
      </c>
      <c r="K21" s="38">
        <f>+'3.2'!K21+'3.3'!K21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5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33">
        <f>+'3.2'!C23+'3.3'!C23</f>
        <v>0</v>
      </c>
      <c r="D23" s="33">
        <f>+'3.2'!D23+'3.3'!D23</f>
        <v>0</v>
      </c>
      <c r="E23" s="33">
        <f>+'3.2'!E23+'3.3'!E23</f>
        <v>0</v>
      </c>
      <c r="F23" s="33">
        <f>+'3.2'!F23+'3.3'!F23</f>
        <v>0</v>
      </c>
      <c r="G23" s="33">
        <f>+'3.2'!G23+'3.3'!G23</f>
        <v>0</v>
      </c>
      <c r="H23" s="34">
        <f t="shared" si="0"/>
        <v>0</v>
      </c>
      <c r="I23" s="33">
        <f>+'3.2'!I23+'3.3'!I23</f>
        <v>0</v>
      </c>
      <c r="J23" s="33">
        <f>+'3.2'!J23+'3.3'!J23</f>
        <v>0</v>
      </c>
      <c r="K23" s="33">
        <f>+'3.2'!K23+'3.3'!K23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+'3.2'!C24+'3.3'!C24</f>
        <v>0</v>
      </c>
      <c r="D24" s="38">
        <f>+'3.2'!D24+'3.3'!D24</f>
        <v>0</v>
      </c>
      <c r="E24" s="38">
        <f>+'3.2'!E24+'3.3'!E24</f>
        <v>0</v>
      </c>
      <c r="F24" s="38">
        <f>+'3.2'!F24+'3.3'!F24</f>
        <v>0</v>
      </c>
      <c r="G24" s="38">
        <f>+'3.2'!G24+'3.3'!G24</f>
        <v>0</v>
      </c>
      <c r="H24" s="39">
        <f t="shared" si="0"/>
        <v>0</v>
      </c>
      <c r="I24" s="38">
        <f>+'3.2'!I24+'3.3'!I24</f>
        <v>0</v>
      </c>
      <c r="J24" s="38">
        <f>+'3.2'!J24+'3.3'!J24</f>
        <v>0</v>
      </c>
      <c r="K24" s="38">
        <f>+'3.2'!K24+'3.3'!K24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5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33">
        <f>+'3.2'!C26+'3.3'!C26</f>
        <v>0</v>
      </c>
      <c r="D26" s="33">
        <f>+'3.2'!D26+'3.3'!D26</f>
        <v>0</v>
      </c>
      <c r="E26" s="33">
        <f>+'3.2'!E26+'3.3'!E26</f>
        <v>0</v>
      </c>
      <c r="F26" s="33">
        <f>+'3.2'!F26+'3.3'!F26</f>
        <v>0</v>
      </c>
      <c r="G26" s="33">
        <f>+'3.2'!G26+'3.3'!G26</f>
        <v>0</v>
      </c>
      <c r="H26" s="34">
        <f t="shared" si="0"/>
        <v>0</v>
      </c>
      <c r="I26" s="33">
        <f>+'3.2'!I26+'3.3'!I26</f>
        <v>0</v>
      </c>
      <c r="J26" s="33">
        <f>+'3.2'!J26+'3.3'!J26</f>
        <v>0</v>
      </c>
      <c r="K26" s="33">
        <f>+'3.2'!K26+'3.3'!K26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+'3.2'!C27+'3.3'!C27</f>
        <v>0</v>
      </c>
      <c r="D27" s="38">
        <f>+'3.2'!D27+'3.3'!D27</f>
        <v>0</v>
      </c>
      <c r="E27" s="38">
        <f>+'3.2'!E27+'3.3'!E27</f>
        <v>0</v>
      </c>
      <c r="F27" s="38">
        <f>+'3.2'!F27+'3.3'!F27</f>
        <v>0</v>
      </c>
      <c r="G27" s="38">
        <f>+'3.2'!G27+'3.3'!G27</f>
        <v>0</v>
      </c>
      <c r="H27" s="39">
        <f t="shared" si="0"/>
        <v>0</v>
      </c>
      <c r="I27" s="38">
        <f>+'3.2'!I27+'3.3'!I27</f>
        <v>0</v>
      </c>
      <c r="J27" s="38">
        <f>+'3.2'!J27+'3.3'!J27</f>
        <v>0</v>
      </c>
      <c r="K27" s="38">
        <f>+'3.2'!K27+'3.3'!K27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5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33">
        <f>+'3.2'!C29+'3.3'!C29</f>
        <v>0</v>
      </c>
      <c r="D29" s="33">
        <f>+'3.2'!D29+'3.3'!D29</f>
        <v>0</v>
      </c>
      <c r="E29" s="33">
        <f>+'3.2'!E29+'3.3'!E29</f>
        <v>0</v>
      </c>
      <c r="F29" s="33">
        <f>+'3.2'!F29+'3.3'!F29</f>
        <v>0</v>
      </c>
      <c r="G29" s="33">
        <f>+'3.2'!G29+'3.3'!G29</f>
        <v>0</v>
      </c>
      <c r="H29" s="34">
        <f t="shared" si="0"/>
        <v>0</v>
      </c>
      <c r="I29" s="33">
        <f>+'3.2'!I29+'3.3'!I29</f>
        <v>0</v>
      </c>
      <c r="J29" s="33">
        <f>+'3.2'!J29+'3.3'!J29</f>
        <v>0</v>
      </c>
      <c r="K29" s="33">
        <f>+'3.2'!K29+'3.3'!K29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+'3.2'!C30+'3.3'!C30</f>
        <v>0</v>
      </c>
      <c r="D30" s="38">
        <f>+'3.2'!D30+'3.3'!D30</f>
        <v>0</v>
      </c>
      <c r="E30" s="38">
        <f>+'3.2'!E30+'3.3'!E30</f>
        <v>0</v>
      </c>
      <c r="F30" s="38">
        <f>+'3.2'!F30+'3.3'!F30</f>
        <v>0</v>
      </c>
      <c r="G30" s="38">
        <f>+'3.2'!G30+'3.3'!G30</f>
        <v>0</v>
      </c>
      <c r="H30" s="39">
        <f t="shared" si="0"/>
        <v>0</v>
      </c>
      <c r="I30" s="38">
        <f>+'3.2'!I30+'3.3'!I30</f>
        <v>0</v>
      </c>
      <c r="J30" s="38">
        <f>+'3.2'!J30+'3.3'!J30</f>
        <v>0</v>
      </c>
      <c r="K30" s="38">
        <f>+'3.2'!K30+'3.3'!K30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5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33">
        <f>+'3.2'!C32+'3.3'!C32</f>
        <v>0</v>
      </c>
      <c r="D32" s="33">
        <f>+'3.2'!D32+'3.3'!D32</f>
        <v>0</v>
      </c>
      <c r="E32" s="33">
        <f>+'3.2'!E32+'3.3'!E32</f>
        <v>0</v>
      </c>
      <c r="F32" s="33">
        <f>+'3.2'!F32+'3.3'!F32</f>
        <v>0</v>
      </c>
      <c r="G32" s="33">
        <f>+'3.2'!G32+'3.3'!G32</f>
        <v>0</v>
      </c>
      <c r="H32" s="34">
        <f t="shared" si="0"/>
        <v>0</v>
      </c>
      <c r="I32" s="33">
        <f>+'3.2'!I32+'3.3'!I32</f>
        <v>0</v>
      </c>
      <c r="J32" s="33">
        <f>+'3.2'!J32+'3.3'!J32</f>
        <v>0</v>
      </c>
      <c r="K32" s="33">
        <f>+'3.2'!K32+'3.3'!K32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+'3.2'!C33+'3.3'!C33</f>
        <v>0</v>
      </c>
      <c r="D33" s="38">
        <f>+'3.2'!D33+'3.3'!D33</f>
        <v>0</v>
      </c>
      <c r="E33" s="38">
        <f>+'3.2'!E33+'3.3'!E33</f>
        <v>0</v>
      </c>
      <c r="F33" s="38">
        <f>+'3.2'!F33+'3.3'!F33</f>
        <v>0</v>
      </c>
      <c r="G33" s="38">
        <f>+'3.2'!G33+'3.3'!G33</f>
        <v>0</v>
      </c>
      <c r="H33" s="39">
        <f t="shared" si="0"/>
        <v>0</v>
      </c>
      <c r="I33" s="38">
        <f>+'3.2'!I33+'3.3'!I33</f>
        <v>0</v>
      </c>
      <c r="J33" s="38">
        <f>+'3.2'!J33+'3.3'!J33</f>
        <v>0</v>
      </c>
      <c r="K33" s="38">
        <f>+'3.2'!K33+'3.3'!K33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5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33">
        <f>+'3.2'!C35+'3.3'!C35</f>
        <v>0</v>
      </c>
      <c r="D35" s="33">
        <f>+'3.2'!D35+'3.3'!D35</f>
        <v>0</v>
      </c>
      <c r="E35" s="33">
        <f>+'3.2'!E35+'3.3'!E35</f>
        <v>0</v>
      </c>
      <c r="F35" s="33">
        <f>+'3.2'!F35+'3.3'!F35</f>
        <v>0</v>
      </c>
      <c r="G35" s="33">
        <f>+'3.2'!G35+'3.3'!G35</f>
        <v>0</v>
      </c>
      <c r="H35" s="34">
        <f t="shared" si="0"/>
        <v>0</v>
      </c>
      <c r="I35" s="33">
        <f>+'3.2'!I35+'3.3'!I35</f>
        <v>0</v>
      </c>
      <c r="J35" s="33">
        <f>+'3.2'!J35+'3.3'!J35</f>
        <v>0</v>
      </c>
      <c r="K35" s="33">
        <f>+'3.2'!K35+'3.3'!K35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+'3.2'!C36+'3.3'!C36</f>
        <v>0</v>
      </c>
      <c r="D36" s="38">
        <f>+'3.2'!D36+'3.3'!D36</f>
        <v>0</v>
      </c>
      <c r="E36" s="38">
        <f>+'3.2'!E36+'3.3'!E36</f>
        <v>0</v>
      </c>
      <c r="F36" s="38">
        <f>+'3.2'!F36+'3.3'!F36</f>
        <v>0</v>
      </c>
      <c r="G36" s="38">
        <f>+'3.2'!G36+'3.3'!G36</f>
        <v>0</v>
      </c>
      <c r="H36" s="39">
        <f t="shared" si="0"/>
        <v>0</v>
      </c>
      <c r="I36" s="38">
        <f>+'3.2'!I36+'3.3'!I36</f>
        <v>0</v>
      </c>
      <c r="J36" s="38">
        <f>+'3.2'!J36+'3.3'!J36</f>
        <v>0</v>
      </c>
      <c r="K36" s="38">
        <f>+'3.2'!K36+'3.3'!K36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5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33">
        <f>+'3.2'!C38+'3.3'!C38</f>
        <v>0</v>
      </c>
      <c r="D38" s="33">
        <f>+'3.2'!D38+'3.3'!D38</f>
        <v>0</v>
      </c>
      <c r="E38" s="33">
        <f>+'3.2'!E38+'3.3'!E38</f>
        <v>0</v>
      </c>
      <c r="F38" s="33">
        <f>+'3.2'!F38+'3.3'!F38</f>
        <v>0</v>
      </c>
      <c r="G38" s="33">
        <f>+'3.2'!G38+'3.3'!G38</f>
        <v>0</v>
      </c>
      <c r="H38" s="34">
        <f t="shared" si="0"/>
        <v>0</v>
      </c>
      <c r="I38" s="33">
        <f>+'3.2'!I38+'3.3'!I38</f>
        <v>0</v>
      </c>
      <c r="J38" s="33">
        <f>+'3.2'!J38+'3.3'!J38</f>
        <v>0</v>
      </c>
      <c r="K38" s="33">
        <f>+'3.2'!K38+'3.3'!K38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+'3.2'!C39+'3.3'!C39</f>
        <v>0</v>
      </c>
      <c r="D39" s="38">
        <f>+'3.2'!D39+'3.3'!D39</f>
        <v>0</v>
      </c>
      <c r="E39" s="38">
        <f>+'3.2'!E39+'3.3'!E39</f>
        <v>0</v>
      </c>
      <c r="F39" s="38">
        <f>+'3.2'!F39+'3.3'!F39</f>
        <v>0</v>
      </c>
      <c r="G39" s="38">
        <f>+'3.2'!G39+'3.3'!G39</f>
        <v>0</v>
      </c>
      <c r="H39" s="39">
        <f t="shared" si="0"/>
        <v>0</v>
      </c>
      <c r="I39" s="38">
        <f>+'3.2'!I39+'3.3'!I39</f>
        <v>0</v>
      </c>
      <c r="J39" s="38">
        <f>+'3.2'!J39+'3.3'!J39</f>
        <v>0</v>
      </c>
      <c r="K39" s="38">
        <f>+'3.2'!K39+'3.3'!K39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5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33">
        <f>+'3.2'!C41+'3.3'!C41</f>
        <v>0</v>
      </c>
      <c r="D41" s="33">
        <f>+'3.2'!D41+'3.3'!D41</f>
        <v>0</v>
      </c>
      <c r="E41" s="33">
        <f>+'3.2'!E41+'3.3'!E41</f>
        <v>0</v>
      </c>
      <c r="F41" s="33">
        <f>+'3.2'!F41+'3.3'!F41</f>
        <v>0</v>
      </c>
      <c r="G41" s="33">
        <f>+'3.2'!G41+'3.3'!G41</f>
        <v>0</v>
      </c>
      <c r="H41" s="34">
        <f t="shared" si="0"/>
        <v>0</v>
      </c>
      <c r="I41" s="33">
        <f>+'3.2'!I41+'3.3'!I41</f>
        <v>0</v>
      </c>
      <c r="J41" s="33">
        <f>+'3.2'!J41+'3.3'!J41</f>
        <v>0</v>
      </c>
      <c r="K41" s="33">
        <f>+'3.2'!K41+'3.3'!K41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+'3.2'!C42+'3.3'!C42</f>
        <v>0</v>
      </c>
      <c r="D42" s="38">
        <f>+'3.2'!D42+'3.3'!D42</f>
        <v>0</v>
      </c>
      <c r="E42" s="38">
        <f>+'3.2'!E42+'3.3'!E42</f>
        <v>0</v>
      </c>
      <c r="F42" s="38">
        <f>+'3.2'!F42+'3.3'!F42</f>
        <v>0</v>
      </c>
      <c r="G42" s="38">
        <f>+'3.2'!G42+'3.3'!G42</f>
        <v>0</v>
      </c>
      <c r="H42" s="39">
        <f t="shared" si="0"/>
        <v>0</v>
      </c>
      <c r="I42" s="38">
        <f>+'3.2'!I42+'3.3'!I42</f>
        <v>0</v>
      </c>
      <c r="J42" s="38">
        <f>+'3.2'!J42+'3.3'!J42</f>
        <v>0</v>
      </c>
      <c r="K42" s="38">
        <f>+'3.2'!K42+'3.3'!K42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5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12">SUM(C45:G45)</f>
        <v>0</v>
      </c>
      <c r="I45" s="38"/>
      <c r="J45" s="38"/>
      <c r="K45" s="38"/>
      <c r="L45" s="39">
        <f t="shared" ref="L45:L49" si="13">SUM(I45:K45)</f>
        <v>0</v>
      </c>
      <c r="M45" s="40">
        <f t="shared" ref="M45:M49" si="14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12"/>
        <v>0</v>
      </c>
      <c r="I46" s="8" t="s">
        <v>18</v>
      </c>
      <c r="J46" s="8" t="s">
        <v>18</v>
      </c>
      <c r="K46" s="8" t="s">
        <v>18</v>
      </c>
      <c r="L46" s="9">
        <f t="shared" si="13"/>
        <v>0</v>
      </c>
      <c r="M46" s="10">
        <f t="shared" si="14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12"/>
        <v>0</v>
      </c>
      <c r="I47" s="33"/>
      <c r="J47" s="33"/>
      <c r="K47" s="33"/>
      <c r="L47" s="34">
        <f t="shared" si="13"/>
        <v>0</v>
      </c>
      <c r="M47" s="35">
        <f t="shared" si="14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12"/>
        <v>0</v>
      </c>
      <c r="I48" s="38"/>
      <c r="J48" s="38"/>
      <c r="K48" s="38"/>
      <c r="L48" s="39">
        <f t="shared" si="13"/>
        <v>0</v>
      </c>
      <c r="M48" s="40">
        <f t="shared" si="14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12"/>
        <v>0</v>
      </c>
      <c r="I49" s="8" t="s">
        <v>18</v>
      </c>
      <c r="J49" s="8" t="s">
        <v>18</v>
      </c>
      <c r="K49" s="8" t="s">
        <v>18</v>
      </c>
      <c r="L49" s="11">
        <f t="shared" si="13"/>
        <v>0</v>
      </c>
      <c r="M49" s="12">
        <f t="shared" si="14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9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96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4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261</v>
      </c>
      <c r="B7" s="21"/>
      <c r="C7" s="21"/>
      <c r="D7" s="10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258</v>
      </c>
      <c r="B9" s="2"/>
      <c r="C9" s="2"/>
      <c r="D9" s="45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259</v>
      </c>
      <c r="B11" s="2"/>
      <c r="C11" s="2"/>
      <c r="D11" s="10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27"/>
      <c r="C13" s="27"/>
      <c r="D13" s="28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31" t="s">
        <v>260</v>
      </c>
      <c r="B14" s="109"/>
      <c r="C14" s="109"/>
      <c r="D14" s="121" t="s">
        <v>315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A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97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20" t="s">
        <v>273</v>
      </c>
      <c r="B6" s="22"/>
      <c r="C6" s="22"/>
      <c r="D6" s="23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262</v>
      </c>
      <c r="B7" s="21"/>
      <c r="C7" s="22"/>
      <c r="D7" s="2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263</v>
      </c>
      <c r="B9" s="2"/>
      <c r="C9" s="24"/>
      <c r="D9" s="26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4"/>
      <c r="D10" s="26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25">
      <c r="A11" s="102" t="s">
        <v>264</v>
      </c>
      <c r="B11" s="2"/>
      <c r="C11" s="2"/>
      <c r="D11" s="2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15"/>
      <c r="C13" s="27"/>
      <c r="D13" s="29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32" t="s">
        <v>265</v>
      </c>
      <c r="B14" s="117"/>
      <c r="C14" s="117"/>
      <c r="D14" s="123" t="s">
        <v>314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B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8"/>
  <sheetViews>
    <sheetView topLeftCell="A2"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107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98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112" t="s">
        <v>30</v>
      </c>
      <c r="G6" s="113"/>
      <c r="H6" s="113"/>
      <c r="I6" s="11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266</v>
      </c>
      <c r="B7" s="21"/>
      <c r="C7" s="21"/>
      <c r="D7" s="103"/>
      <c r="E7" s="2"/>
      <c r="F7" s="102" t="s">
        <v>269</v>
      </c>
      <c r="G7" s="2"/>
      <c r="H7" s="24"/>
      <c r="I7" s="26"/>
      <c r="J7" s="24"/>
      <c r="K7" s="16" t="s">
        <v>87</v>
      </c>
      <c r="L7" s="24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102" t="s">
        <v>270</v>
      </c>
      <c r="G8" s="2"/>
      <c r="H8" s="24"/>
      <c r="I8" s="26"/>
      <c r="J8" s="2"/>
      <c r="K8" s="16" t="s">
        <v>116</v>
      </c>
      <c r="L8" s="2"/>
      <c r="M8" s="24"/>
      <c r="N8" s="26"/>
    </row>
    <row r="9" spans="1:14" ht="17.7" customHeight="1" x14ac:dyDescent="0.25">
      <c r="A9" s="102" t="s">
        <v>25</v>
      </c>
      <c r="B9" s="2"/>
      <c r="C9" s="2"/>
      <c r="D9" s="45"/>
      <c r="E9" s="2"/>
      <c r="F9" s="102" t="s">
        <v>271</v>
      </c>
      <c r="G9" s="2"/>
      <c r="H9" s="24"/>
      <c r="I9" s="26"/>
      <c r="J9" s="2"/>
      <c r="K9" s="16" t="s">
        <v>9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102" t="s">
        <v>7</v>
      </c>
      <c r="G10" s="2"/>
      <c r="H10" s="24"/>
      <c r="I10" s="26"/>
      <c r="J10" s="2"/>
      <c r="K10" s="16" t="s">
        <v>28</v>
      </c>
      <c r="L10" s="2"/>
      <c r="M10" s="24"/>
      <c r="N10" s="26"/>
    </row>
    <row r="11" spans="1:14" ht="17.7" customHeight="1" x14ac:dyDescent="0.25">
      <c r="A11" s="16" t="s">
        <v>29</v>
      </c>
      <c r="B11" s="2"/>
      <c r="C11" s="2"/>
      <c r="D11" s="111"/>
      <c r="E11" s="2"/>
      <c r="F11" s="102" t="s">
        <v>272</v>
      </c>
      <c r="G11" s="2"/>
      <c r="H11" s="2"/>
      <c r="I11" s="26"/>
      <c r="J11" s="2"/>
      <c r="K11" s="16" t="s">
        <v>6</v>
      </c>
      <c r="L11" s="2"/>
      <c r="M11" s="24"/>
      <c r="N11" s="26"/>
    </row>
    <row r="12" spans="1:14" ht="17.7" customHeight="1" x14ac:dyDescent="0.25">
      <c r="A12" s="102" t="s">
        <v>267</v>
      </c>
      <c r="B12" s="2"/>
      <c r="C12" s="2"/>
      <c r="D12" s="45"/>
      <c r="E12" s="2"/>
      <c r="F12" s="102" t="s">
        <v>267</v>
      </c>
      <c r="G12" s="2"/>
      <c r="H12" s="2"/>
      <c r="I12" s="26"/>
      <c r="J12" s="2"/>
      <c r="K12" s="17" t="s">
        <v>8</v>
      </c>
      <c r="L12" s="27"/>
      <c r="M12" s="27"/>
      <c r="N12" s="28"/>
    </row>
    <row r="13" spans="1:14" ht="17.7" customHeight="1" x14ac:dyDescent="0.3">
      <c r="A13" s="17" t="s">
        <v>72</v>
      </c>
      <c r="B13" s="27"/>
      <c r="C13" s="27"/>
      <c r="D13" s="28"/>
      <c r="E13" s="2"/>
      <c r="F13" s="78" t="s">
        <v>88</v>
      </c>
      <c r="G13" s="15"/>
      <c r="H13" s="27"/>
      <c r="I13" s="29"/>
      <c r="J13" s="2"/>
      <c r="K13" s="2"/>
      <c r="L13" s="2"/>
      <c r="M13" s="2"/>
      <c r="N13" s="2"/>
    </row>
    <row r="14" spans="1:14" ht="17.7" customHeight="1" x14ac:dyDescent="0.3">
      <c r="A14" s="129" t="s">
        <v>268</v>
      </c>
      <c r="B14" s="109"/>
      <c r="C14" s="109"/>
      <c r="D14" s="121" t="s">
        <v>313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33">
        <f>+'4.2'!C17+'4.3'!C17</f>
        <v>0</v>
      </c>
      <c r="D17" s="33">
        <f>+'4.2'!D17+'4.3'!D17</f>
        <v>0</v>
      </c>
      <c r="E17" s="33">
        <f>+'4.2'!E17+'4.3'!E17</f>
        <v>0</v>
      </c>
      <c r="F17" s="33">
        <f>+'4.2'!F17+'4.3'!F17</f>
        <v>0</v>
      </c>
      <c r="G17" s="33">
        <f>+'4.2'!G17+'4.3'!G17</f>
        <v>0</v>
      </c>
      <c r="H17" s="34">
        <f t="shared" ref="H17:H44" si="0">SUM(C17:G17)</f>
        <v>0</v>
      </c>
      <c r="I17" s="33">
        <f>+'4.2'!I17+'4.3'!I17</f>
        <v>0</v>
      </c>
      <c r="J17" s="33">
        <f>+'4.2'!J17+'4.3'!J17</f>
        <v>0</v>
      </c>
      <c r="K17" s="33">
        <f>+'4.2'!K17+'4.3'!K17</f>
        <v>0</v>
      </c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+'4.2'!C18+'4.3'!C18</f>
        <v>0</v>
      </c>
      <c r="D18" s="38">
        <f>+'4.2'!D18+'4.3'!D18</f>
        <v>0</v>
      </c>
      <c r="E18" s="38">
        <f>+'4.2'!E18+'4.3'!E18</f>
        <v>0</v>
      </c>
      <c r="F18" s="38">
        <f>+'4.2'!F18+'4.3'!F18</f>
        <v>0</v>
      </c>
      <c r="G18" s="38">
        <f>+'4.2'!G18+'4.3'!G18</f>
        <v>0</v>
      </c>
      <c r="H18" s="39">
        <f t="shared" si="0"/>
        <v>0</v>
      </c>
      <c r="I18" s="38">
        <f>+'4.2'!I18+'4.3'!I18</f>
        <v>0</v>
      </c>
      <c r="J18" s="38">
        <f>+'4.2'!J18+'4.3'!J18</f>
        <v>0</v>
      </c>
      <c r="K18" s="38">
        <f>+'4.2'!K18+'4.3'!K18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5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33">
        <f>+'4.2'!C20+'4.3'!C20</f>
        <v>0</v>
      </c>
      <c r="D20" s="33">
        <f>+'4.2'!D20+'4.3'!D20</f>
        <v>0</v>
      </c>
      <c r="E20" s="33">
        <f>+'4.2'!E20+'4.3'!E20</f>
        <v>0</v>
      </c>
      <c r="F20" s="33">
        <f>+'4.2'!F20+'4.3'!F20</f>
        <v>0</v>
      </c>
      <c r="G20" s="33">
        <f>+'4.2'!G20+'4.3'!G20</f>
        <v>0</v>
      </c>
      <c r="H20" s="34">
        <f t="shared" si="0"/>
        <v>0</v>
      </c>
      <c r="I20" s="33">
        <f>+'4.2'!I20+'4.3'!I20</f>
        <v>0</v>
      </c>
      <c r="J20" s="33">
        <f>+'4.2'!J20+'4.3'!J20</f>
        <v>0</v>
      </c>
      <c r="K20" s="33">
        <f>+'4.2'!K20+'4.3'!K20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+'4.2'!C21+'4.3'!C21</f>
        <v>0</v>
      </c>
      <c r="D21" s="38">
        <f>+'4.2'!D21+'4.3'!D21</f>
        <v>0</v>
      </c>
      <c r="E21" s="38">
        <f>+'4.2'!E21+'4.3'!E21</f>
        <v>0</v>
      </c>
      <c r="F21" s="38">
        <f>+'4.2'!F21+'4.3'!F21</f>
        <v>0</v>
      </c>
      <c r="G21" s="38">
        <f>+'4.2'!G21+'4.3'!G21</f>
        <v>0</v>
      </c>
      <c r="H21" s="39">
        <f t="shared" si="0"/>
        <v>0</v>
      </c>
      <c r="I21" s="38">
        <f>+'4.2'!I21+'4.3'!I21</f>
        <v>0</v>
      </c>
      <c r="J21" s="38">
        <f>+'4.2'!J21+'4.3'!J21</f>
        <v>0</v>
      </c>
      <c r="K21" s="38">
        <f>+'4.2'!K21+'4.3'!K21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5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33">
        <f>+'4.2'!C23+'4.3'!C23</f>
        <v>0</v>
      </c>
      <c r="D23" s="33">
        <f>+'4.2'!D23+'4.3'!D23</f>
        <v>0</v>
      </c>
      <c r="E23" s="33">
        <f>+'4.2'!E23+'4.3'!E23</f>
        <v>0</v>
      </c>
      <c r="F23" s="33">
        <f>+'4.2'!F23+'4.3'!F23</f>
        <v>0</v>
      </c>
      <c r="G23" s="33">
        <f>+'4.2'!G23+'4.3'!G23</f>
        <v>0</v>
      </c>
      <c r="H23" s="34">
        <f t="shared" si="0"/>
        <v>0</v>
      </c>
      <c r="I23" s="33">
        <f>+'4.2'!I23+'4.3'!I23</f>
        <v>0</v>
      </c>
      <c r="J23" s="33">
        <f>+'4.2'!J23+'4.3'!J23</f>
        <v>0</v>
      </c>
      <c r="K23" s="33">
        <f>+'4.2'!K23+'4.3'!K23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+'4.2'!C24+'4.3'!C24</f>
        <v>0</v>
      </c>
      <c r="D24" s="38">
        <f>+'4.2'!D24+'4.3'!D24</f>
        <v>0</v>
      </c>
      <c r="E24" s="38">
        <f>+'4.2'!E24+'4.3'!E24</f>
        <v>0</v>
      </c>
      <c r="F24" s="38">
        <f>+'4.2'!F24+'4.3'!F24</f>
        <v>0</v>
      </c>
      <c r="G24" s="38">
        <f>+'4.2'!G24+'4.3'!G24</f>
        <v>0</v>
      </c>
      <c r="H24" s="39">
        <f t="shared" si="0"/>
        <v>0</v>
      </c>
      <c r="I24" s="38">
        <f>+'4.2'!I24+'4.3'!I24</f>
        <v>0</v>
      </c>
      <c r="J24" s="38">
        <f>+'4.2'!J24+'4.3'!J24</f>
        <v>0</v>
      </c>
      <c r="K24" s="38">
        <f>+'4.2'!K24+'4.3'!K24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5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33">
        <f>+'4.2'!C26+'4.3'!C26</f>
        <v>0</v>
      </c>
      <c r="D26" s="33">
        <f>+'4.2'!D26+'4.3'!D26</f>
        <v>0</v>
      </c>
      <c r="E26" s="33">
        <f>+'4.2'!E26+'4.3'!E26</f>
        <v>0</v>
      </c>
      <c r="F26" s="33">
        <f>+'4.2'!F26+'4.3'!F26</f>
        <v>0</v>
      </c>
      <c r="G26" s="33">
        <f>+'4.2'!G26+'4.3'!G26</f>
        <v>0</v>
      </c>
      <c r="H26" s="34">
        <f t="shared" si="0"/>
        <v>0</v>
      </c>
      <c r="I26" s="33">
        <f>+'4.2'!I26+'4.3'!I26</f>
        <v>0</v>
      </c>
      <c r="J26" s="33">
        <f>+'4.2'!J26+'4.3'!J26</f>
        <v>0</v>
      </c>
      <c r="K26" s="33">
        <f>+'4.2'!K26+'4.3'!K26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+'4.2'!C27+'4.3'!C27</f>
        <v>0</v>
      </c>
      <c r="D27" s="38">
        <f>+'4.2'!D27+'4.3'!D27</f>
        <v>0</v>
      </c>
      <c r="E27" s="38">
        <f>+'4.2'!E27+'4.3'!E27</f>
        <v>0</v>
      </c>
      <c r="F27" s="38">
        <f>+'4.2'!F27+'4.3'!F27</f>
        <v>0</v>
      </c>
      <c r="G27" s="38">
        <f>+'4.2'!G27+'4.3'!G27</f>
        <v>0</v>
      </c>
      <c r="H27" s="39">
        <f t="shared" si="0"/>
        <v>0</v>
      </c>
      <c r="I27" s="38">
        <f>+'4.2'!I27+'4.3'!I27</f>
        <v>0</v>
      </c>
      <c r="J27" s="38">
        <f>+'4.2'!J27+'4.3'!J27</f>
        <v>0</v>
      </c>
      <c r="K27" s="38">
        <f>+'4.2'!K27+'4.3'!K27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5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33">
        <f>+'4.2'!C29+'4.3'!C29</f>
        <v>0</v>
      </c>
      <c r="D29" s="33">
        <f>+'4.2'!D29+'4.3'!D29</f>
        <v>0</v>
      </c>
      <c r="E29" s="33">
        <f>+'4.2'!E29+'4.3'!E29</f>
        <v>0</v>
      </c>
      <c r="F29" s="33">
        <f>+'4.2'!F29+'4.3'!F29</f>
        <v>0</v>
      </c>
      <c r="G29" s="33">
        <f>+'4.2'!G29+'4.3'!G29</f>
        <v>0</v>
      </c>
      <c r="H29" s="34">
        <f t="shared" si="0"/>
        <v>0</v>
      </c>
      <c r="I29" s="33">
        <f>+'4.2'!I29+'4.3'!I29</f>
        <v>0</v>
      </c>
      <c r="J29" s="33">
        <f>+'4.2'!J29+'4.3'!J29</f>
        <v>0</v>
      </c>
      <c r="K29" s="33">
        <f>+'4.2'!K29+'4.3'!K29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+'4.2'!C30+'4.3'!C30</f>
        <v>0</v>
      </c>
      <c r="D30" s="38">
        <f>+'4.2'!D30+'4.3'!D30</f>
        <v>0</v>
      </c>
      <c r="E30" s="38">
        <f>+'4.2'!E30+'4.3'!E30</f>
        <v>0</v>
      </c>
      <c r="F30" s="38">
        <f>+'4.2'!F30+'4.3'!F30</f>
        <v>0</v>
      </c>
      <c r="G30" s="38">
        <f>+'4.2'!G30+'4.3'!G30</f>
        <v>0</v>
      </c>
      <c r="H30" s="39">
        <f t="shared" si="0"/>
        <v>0</v>
      </c>
      <c r="I30" s="38">
        <f>+'4.2'!I30+'4.3'!I30</f>
        <v>0</v>
      </c>
      <c r="J30" s="38">
        <f>+'4.2'!J30+'4.3'!J30</f>
        <v>0</v>
      </c>
      <c r="K30" s="38">
        <f>+'4.2'!K30+'4.3'!K30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5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33">
        <f>+'4.2'!C32+'4.3'!C32</f>
        <v>0</v>
      </c>
      <c r="D32" s="33">
        <f>+'4.2'!D32+'4.3'!D32</f>
        <v>0</v>
      </c>
      <c r="E32" s="33">
        <f>+'4.2'!E32+'4.3'!E32</f>
        <v>0</v>
      </c>
      <c r="F32" s="33">
        <f>+'4.2'!F32+'4.3'!F32</f>
        <v>0</v>
      </c>
      <c r="G32" s="33">
        <f>+'4.2'!G32+'4.3'!G32</f>
        <v>0</v>
      </c>
      <c r="H32" s="34">
        <f t="shared" si="0"/>
        <v>0</v>
      </c>
      <c r="I32" s="33">
        <f>+'4.2'!I32+'4.3'!I32</f>
        <v>0</v>
      </c>
      <c r="J32" s="33">
        <f>+'4.2'!J32+'4.3'!J32</f>
        <v>0</v>
      </c>
      <c r="K32" s="33">
        <f>+'4.2'!K32+'4.3'!K32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+'4.2'!C33+'4.3'!C33</f>
        <v>0</v>
      </c>
      <c r="D33" s="38">
        <f>+'4.2'!D33+'4.3'!D33</f>
        <v>0</v>
      </c>
      <c r="E33" s="38">
        <f>+'4.2'!E33+'4.3'!E33</f>
        <v>0</v>
      </c>
      <c r="F33" s="38">
        <f>+'4.2'!F33+'4.3'!F33</f>
        <v>0</v>
      </c>
      <c r="G33" s="38">
        <f>+'4.2'!G33+'4.3'!G33</f>
        <v>0</v>
      </c>
      <c r="H33" s="39">
        <f t="shared" si="0"/>
        <v>0</v>
      </c>
      <c r="I33" s="38">
        <f>+'4.2'!I33+'4.3'!I33</f>
        <v>0</v>
      </c>
      <c r="J33" s="38">
        <f>+'4.2'!J33+'4.3'!J33</f>
        <v>0</v>
      </c>
      <c r="K33" s="38">
        <f>+'4.2'!K33+'4.3'!K33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5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33">
        <f>+'4.2'!C35+'4.3'!C35</f>
        <v>0</v>
      </c>
      <c r="D35" s="33">
        <f>+'4.2'!D35+'4.3'!D35</f>
        <v>0</v>
      </c>
      <c r="E35" s="33">
        <f>+'4.2'!E35+'4.3'!E35</f>
        <v>0</v>
      </c>
      <c r="F35" s="33">
        <f>+'4.2'!F35+'4.3'!F35</f>
        <v>0</v>
      </c>
      <c r="G35" s="33">
        <f>+'4.2'!G35+'4.3'!G35</f>
        <v>0</v>
      </c>
      <c r="H35" s="34">
        <f t="shared" si="0"/>
        <v>0</v>
      </c>
      <c r="I35" s="33">
        <f>+'4.2'!I35+'4.3'!I35</f>
        <v>0</v>
      </c>
      <c r="J35" s="33">
        <f>+'4.2'!J35+'4.3'!J35</f>
        <v>0</v>
      </c>
      <c r="K35" s="33">
        <f>+'4.2'!K35+'4.3'!K35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+'4.2'!C36+'4.3'!C36</f>
        <v>0</v>
      </c>
      <c r="D36" s="38">
        <f>+'4.2'!D36+'4.3'!D36</f>
        <v>0</v>
      </c>
      <c r="E36" s="38">
        <f>+'4.2'!E36+'4.3'!E36</f>
        <v>0</v>
      </c>
      <c r="F36" s="38">
        <f>+'4.2'!F36+'4.3'!F36</f>
        <v>0</v>
      </c>
      <c r="G36" s="38">
        <f>+'4.2'!G36+'4.3'!G36</f>
        <v>0</v>
      </c>
      <c r="H36" s="39">
        <f t="shared" si="0"/>
        <v>0</v>
      </c>
      <c r="I36" s="38">
        <f>+'4.2'!I36+'4.3'!I36</f>
        <v>0</v>
      </c>
      <c r="J36" s="38">
        <f>+'4.2'!J36+'4.3'!J36</f>
        <v>0</v>
      </c>
      <c r="K36" s="38">
        <f>+'4.2'!K36+'4.3'!K36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5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33">
        <f>+'4.2'!C38+'4.3'!C38</f>
        <v>0</v>
      </c>
      <c r="D38" s="33">
        <f>+'4.2'!D38+'4.3'!D38</f>
        <v>0</v>
      </c>
      <c r="E38" s="33">
        <f>+'4.2'!E38+'4.3'!E38</f>
        <v>0</v>
      </c>
      <c r="F38" s="33">
        <f>+'4.2'!F38+'4.3'!F38</f>
        <v>0</v>
      </c>
      <c r="G38" s="33">
        <f>+'4.2'!G38+'4.3'!G38</f>
        <v>0</v>
      </c>
      <c r="H38" s="34">
        <f t="shared" si="0"/>
        <v>0</v>
      </c>
      <c r="I38" s="33">
        <f>+'4.2'!I38+'4.3'!I38</f>
        <v>0</v>
      </c>
      <c r="J38" s="33">
        <f>+'4.2'!J38+'4.3'!J38</f>
        <v>0</v>
      </c>
      <c r="K38" s="33">
        <f>+'4.2'!K38+'4.3'!K38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+'4.2'!C39+'4.3'!C39</f>
        <v>0</v>
      </c>
      <c r="D39" s="38">
        <f>+'4.2'!D39+'4.3'!D39</f>
        <v>0</v>
      </c>
      <c r="E39" s="38">
        <f>+'4.2'!E39+'4.3'!E39</f>
        <v>0</v>
      </c>
      <c r="F39" s="38">
        <f>+'4.2'!F39+'4.3'!F39</f>
        <v>0</v>
      </c>
      <c r="G39" s="38">
        <f>+'4.2'!G39+'4.3'!G39</f>
        <v>0</v>
      </c>
      <c r="H39" s="39">
        <f t="shared" si="0"/>
        <v>0</v>
      </c>
      <c r="I39" s="38">
        <f>+'4.2'!I39+'4.3'!I39</f>
        <v>0</v>
      </c>
      <c r="J39" s="38">
        <f>+'4.2'!J39+'4.3'!J39</f>
        <v>0</v>
      </c>
      <c r="K39" s="38">
        <f>+'4.2'!K39+'4.3'!K39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5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33">
        <f>+'4.2'!C41+'4.3'!C41</f>
        <v>0</v>
      </c>
      <c r="D41" s="33">
        <f>+'4.2'!D41+'4.3'!D41</f>
        <v>0</v>
      </c>
      <c r="E41" s="33">
        <f>+'4.2'!E41+'4.3'!E41</f>
        <v>0</v>
      </c>
      <c r="F41" s="33">
        <f>+'4.2'!F41+'4.3'!F41</f>
        <v>0</v>
      </c>
      <c r="G41" s="33">
        <f>+'4.2'!G41+'4.3'!G41</f>
        <v>0</v>
      </c>
      <c r="H41" s="34">
        <f t="shared" si="0"/>
        <v>0</v>
      </c>
      <c r="I41" s="33">
        <f>+'4.2'!I41+'4.3'!I41</f>
        <v>0</v>
      </c>
      <c r="J41" s="33">
        <f>+'4.2'!J41+'4.3'!J41</f>
        <v>0</v>
      </c>
      <c r="K41" s="33">
        <f>+'4.2'!K41+'4.3'!K41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+'4.2'!C42+'4.3'!C42</f>
        <v>0</v>
      </c>
      <c r="D42" s="38">
        <f>+'4.2'!D42+'4.3'!D42</f>
        <v>0</v>
      </c>
      <c r="E42" s="38">
        <f>+'4.2'!E42+'4.3'!E42</f>
        <v>0</v>
      </c>
      <c r="F42" s="38">
        <f>+'4.2'!F42+'4.3'!F42</f>
        <v>0</v>
      </c>
      <c r="G42" s="38">
        <f>+'4.2'!G42+'4.3'!G42</f>
        <v>0</v>
      </c>
      <c r="H42" s="39">
        <f t="shared" si="0"/>
        <v>0</v>
      </c>
      <c r="I42" s="38">
        <f>+'4.2'!I42+'4.3'!I42</f>
        <v>0</v>
      </c>
      <c r="J42" s="38">
        <f>+'4.2'!J42+'4.3'!J42</f>
        <v>0</v>
      </c>
      <c r="K42" s="38">
        <f>+'4.2'!K42+'4.3'!K42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5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12">SUM(C45:G45)</f>
        <v>0</v>
      </c>
      <c r="I45" s="38"/>
      <c r="J45" s="38"/>
      <c r="K45" s="38"/>
      <c r="L45" s="39">
        <f t="shared" ref="L45:L49" si="13">SUM(I45:K45)</f>
        <v>0</v>
      </c>
      <c r="M45" s="40">
        <f t="shared" ref="M45:M49" si="14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12"/>
        <v>0</v>
      </c>
      <c r="I46" s="8" t="s">
        <v>18</v>
      </c>
      <c r="J46" s="8" t="s">
        <v>18</v>
      </c>
      <c r="K46" s="8" t="s">
        <v>18</v>
      </c>
      <c r="L46" s="9">
        <f t="shared" si="13"/>
        <v>0</v>
      </c>
      <c r="M46" s="10">
        <f t="shared" si="14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12"/>
        <v>0</v>
      </c>
      <c r="I47" s="33"/>
      <c r="J47" s="33"/>
      <c r="K47" s="33"/>
      <c r="L47" s="34">
        <f t="shared" si="13"/>
        <v>0</v>
      </c>
      <c r="M47" s="35">
        <f t="shared" si="14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12"/>
        <v>0</v>
      </c>
      <c r="I48" s="38"/>
      <c r="J48" s="38"/>
      <c r="K48" s="38"/>
      <c r="L48" s="39">
        <f t="shared" si="13"/>
        <v>0</v>
      </c>
      <c r="M48" s="40">
        <f t="shared" si="14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12"/>
        <v>0</v>
      </c>
      <c r="I49" s="8" t="s">
        <v>18</v>
      </c>
      <c r="J49" s="8" t="s">
        <v>18</v>
      </c>
      <c r="K49" s="8" t="s">
        <v>18</v>
      </c>
      <c r="L49" s="11">
        <f t="shared" si="13"/>
        <v>0</v>
      </c>
      <c r="M49" s="12">
        <f t="shared" si="14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C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99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4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266</v>
      </c>
      <c r="B7" s="21"/>
      <c r="C7" s="21"/>
      <c r="D7" s="103"/>
      <c r="E7" s="2"/>
      <c r="F7" s="2"/>
      <c r="G7" s="24"/>
      <c r="H7" s="24"/>
      <c r="I7" s="24"/>
      <c r="J7" s="2"/>
      <c r="K7" s="16" t="s">
        <v>87</v>
      </c>
      <c r="L7" s="24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116</v>
      </c>
      <c r="L8" s="2"/>
      <c r="M8" s="24"/>
      <c r="N8" s="26"/>
    </row>
    <row r="9" spans="1:14" ht="17.7" customHeight="1" x14ac:dyDescent="0.25">
      <c r="A9" s="102" t="s">
        <v>25</v>
      </c>
      <c r="B9" s="2"/>
      <c r="C9" s="2"/>
      <c r="D9" s="45"/>
      <c r="E9" s="2"/>
      <c r="F9" s="2"/>
      <c r="G9" s="24"/>
      <c r="H9" s="24"/>
      <c r="I9" s="24"/>
      <c r="J9" s="2"/>
      <c r="K9" s="16" t="s">
        <v>9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28</v>
      </c>
      <c r="L10" s="2"/>
      <c r="M10" s="24"/>
      <c r="N10" s="26"/>
    </row>
    <row r="11" spans="1:14" ht="17.7" customHeight="1" x14ac:dyDescent="0.25">
      <c r="A11" s="16" t="s">
        <v>29</v>
      </c>
      <c r="B11" s="2"/>
      <c r="C11" s="2"/>
      <c r="D11" s="111"/>
      <c r="E11" s="2"/>
      <c r="F11" s="2"/>
      <c r="G11" s="24"/>
      <c r="H11" s="24"/>
      <c r="I11" s="24"/>
      <c r="J11" s="2"/>
      <c r="K11" s="16" t="s">
        <v>6</v>
      </c>
      <c r="L11" s="2"/>
      <c r="M11" s="24"/>
      <c r="N11" s="26"/>
    </row>
    <row r="12" spans="1:14" ht="17.7" customHeight="1" x14ac:dyDescent="0.25">
      <c r="A12" s="102" t="s">
        <v>267</v>
      </c>
      <c r="B12" s="2"/>
      <c r="C12" s="2"/>
      <c r="D12" s="45"/>
      <c r="E12" s="2"/>
      <c r="F12" s="2"/>
      <c r="G12" s="2"/>
      <c r="H12" s="2"/>
      <c r="I12" s="2"/>
      <c r="J12" s="2"/>
      <c r="K12" s="17" t="s">
        <v>8</v>
      </c>
      <c r="L12" s="27"/>
      <c r="M12" s="27"/>
      <c r="N12" s="28"/>
    </row>
    <row r="13" spans="1:14" ht="17.7" customHeight="1" x14ac:dyDescent="0.3">
      <c r="A13" s="17" t="s">
        <v>72</v>
      </c>
      <c r="B13" s="27"/>
      <c r="C13" s="27"/>
      <c r="D13" s="28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268</v>
      </c>
      <c r="B14" s="109"/>
      <c r="C14" s="109"/>
      <c r="D14" s="121" t="s">
        <v>313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D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8"/>
  <sheetViews>
    <sheetView zoomScaleNormal="100" workbookViewId="0">
      <selection activeCell="F9" sqref="F9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100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112" t="s">
        <v>30</v>
      </c>
      <c r="B6" s="113"/>
      <c r="C6" s="113"/>
      <c r="D6" s="114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102" t="s">
        <v>269</v>
      </c>
      <c r="B7" s="2"/>
      <c r="C7" s="24"/>
      <c r="D7" s="26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270</v>
      </c>
      <c r="B8" s="2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271</v>
      </c>
      <c r="B9" s="2"/>
      <c r="C9" s="24"/>
      <c r="D9" s="26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4"/>
      <c r="D10" s="26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25">
      <c r="A11" s="102" t="s">
        <v>272</v>
      </c>
      <c r="B11" s="2"/>
      <c r="C11" s="2"/>
      <c r="D11" s="26"/>
      <c r="E11" s="2"/>
      <c r="F11" s="2"/>
      <c r="G11" s="2"/>
      <c r="H11" s="24"/>
      <c r="I11" s="24"/>
      <c r="J11" s="2"/>
      <c r="K11" s="17" t="s">
        <v>8</v>
      </c>
      <c r="L11" s="27"/>
      <c r="M11" s="27"/>
      <c r="N11" s="28"/>
    </row>
    <row r="12" spans="1:14" ht="17.7" customHeight="1" x14ac:dyDescent="0.25">
      <c r="A12" s="102" t="s">
        <v>267</v>
      </c>
      <c r="B12" s="2"/>
      <c r="C12" s="2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78" t="s">
        <v>88</v>
      </c>
      <c r="B13" s="15"/>
      <c r="C13" s="27"/>
      <c r="D13" s="29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E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101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274</v>
      </c>
      <c r="B7" s="21"/>
      <c r="C7" s="22"/>
      <c r="D7" s="10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73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275</v>
      </c>
      <c r="B9" s="2"/>
      <c r="C9" s="2"/>
      <c r="D9" s="45"/>
      <c r="E9" s="24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117</v>
      </c>
      <c r="B11" s="2"/>
      <c r="C11" s="2"/>
      <c r="D11" s="10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229</v>
      </c>
      <c r="B14" s="109"/>
      <c r="C14" s="109"/>
      <c r="D14" s="121" t="s">
        <v>312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F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58"/>
  <sheetViews>
    <sheetView zoomScaleNormal="100" workbookViewId="0">
      <selection activeCell="G14" sqref="G14"/>
    </sheetView>
  </sheetViews>
  <sheetFormatPr defaultRowHeight="13.2" x14ac:dyDescent="0.25"/>
  <cols>
    <col min="1" max="1" width="19.88671875" customWidth="1"/>
    <col min="2" max="2" width="10.88671875" customWidth="1"/>
    <col min="3" max="8" width="17.5546875" customWidth="1"/>
    <col min="9" max="9" width="18.88671875" customWidth="1"/>
    <col min="10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102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2"/>
      <c r="G6" s="20" t="s">
        <v>279</v>
      </c>
      <c r="H6" s="21"/>
      <c r="I6" s="23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276</v>
      </c>
      <c r="B7" s="21"/>
      <c r="C7" s="21"/>
      <c r="D7" s="103"/>
      <c r="E7" s="2"/>
      <c r="F7" s="2"/>
      <c r="G7" s="63" t="s">
        <v>278</v>
      </c>
      <c r="H7" s="22"/>
      <c r="I7" s="23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2"/>
      <c r="G8" s="102" t="s">
        <v>73</v>
      </c>
      <c r="H8" s="24"/>
      <c r="I8" s="26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24</v>
      </c>
      <c r="B9" s="2"/>
      <c r="C9" s="2"/>
      <c r="D9" s="45"/>
      <c r="E9" s="2"/>
      <c r="F9" s="2"/>
      <c r="G9" s="102" t="s">
        <v>24</v>
      </c>
      <c r="H9" s="2"/>
      <c r="I9" s="26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4"/>
      <c r="F10" s="2"/>
      <c r="G10" s="16" t="s">
        <v>7</v>
      </c>
      <c r="H10" s="2"/>
      <c r="I10" s="26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33</v>
      </c>
      <c r="B11" s="2"/>
      <c r="C11" s="2"/>
      <c r="D11" s="106"/>
      <c r="E11" s="2"/>
      <c r="F11" s="2"/>
      <c r="G11" s="102" t="s">
        <v>280</v>
      </c>
      <c r="H11" s="2"/>
      <c r="I11" s="26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16" t="s">
        <v>79</v>
      </c>
      <c r="H12" s="2"/>
      <c r="I12" s="45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3"/>
      <c r="G13" s="17" t="s">
        <v>72</v>
      </c>
      <c r="H13" s="15"/>
      <c r="I13" s="28"/>
      <c r="J13" s="2"/>
      <c r="K13" s="2"/>
      <c r="L13" s="2"/>
      <c r="M13" s="2"/>
      <c r="N13" s="2"/>
    </row>
    <row r="14" spans="1:14" ht="17.7" customHeight="1" x14ac:dyDescent="0.3">
      <c r="A14" s="129" t="s">
        <v>277</v>
      </c>
      <c r="B14" s="109"/>
      <c r="C14" s="109"/>
      <c r="D14" s="125" t="s">
        <v>311</v>
      </c>
      <c r="E14" s="16"/>
      <c r="F14" s="2"/>
      <c r="G14" s="133" t="s">
        <v>281</v>
      </c>
      <c r="H14" s="116"/>
      <c r="I14" s="126" t="s">
        <v>310</v>
      </c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33">
        <f>+'6.2'!C17+'6.3'!C17</f>
        <v>0</v>
      </c>
      <c r="D17" s="33">
        <f>+'6.2'!D17+'6.3'!D17</f>
        <v>0</v>
      </c>
      <c r="E17" s="33">
        <f>+'6.2'!E17+'6.3'!E17</f>
        <v>0</v>
      </c>
      <c r="F17" s="33">
        <f>+'6.2'!F17+'6.3'!F17</f>
        <v>0</v>
      </c>
      <c r="G17" s="33">
        <f>+'6.2'!G17+'6.3'!G17</f>
        <v>0</v>
      </c>
      <c r="H17" s="34">
        <f t="shared" ref="H17:H44" si="0">SUM(C17:G17)</f>
        <v>0</v>
      </c>
      <c r="I17" s="33">
        <f>+'6.2'!I17+'6.3'!I17</f>
        <v>0</v>
      </c>
      <c r="J17" s="33">
        <f>+'6.2'!J17+'6.3'!J17</f>
        <v>0</v>
      </c>
      <c r="K17" s="33">
        <f>+'6.2'!K17+'6.3'!K17</f>
        <v>0</v>
      </c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+'6.2'!C18+'6.3'!C18</f>
        <v>0</v>
      </c>
      <c r="D18" s="38">
        <f>+'6.2'!D18+'6.3'!D18</f>
        <v>0</v>
      </c>
      <c r="E18" s="38">
        <f>+'6.2'!E18+'6.3'!E18</f>
        <v>0</v>
      </c>
      <c r="F18" s="38">
        <f>+'6.2'!F18+'6.3'!F18</f>
        <v>0</v>
      </c>
      <c r="G18" s="38">
        <f>+'6.2'!G18+'6.3'!G18</f>
        <v>0</v>
      </c>
      <c r="H18" s="39">
        <f t="shared" si="0"/>
        <v>0</v>
      </c>
      <c r="I18" s="38">
        <f>+'6.2'!I18+'6.3'!I18</f>
        <v>0</v>
      </c>
      <c r="J18" s="38">
        <f>+'6.2'!J18+'6.3'!J18</f>
        <v>0</v>
      </c>
      <c r="K18" s="38">
        <f>+'6.2'!K18+'6.3'!K18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5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33">
        <f>+'6.2'!C20+'6.3'!C20</f>
        <v>0</v>
      </c>
      <c r="D20" s="33">
        <f>+'6.2'!D20+'6.3'!D20</f>
        <v>0</v>
      </c>
      <c r="E20" s="33">
        <f>+'6.2'!E20+'6.3'!E20</f>
        <v>0</v>
      </c>
      <c r="F20" s="33">
        <f>+'6.2'!F20+'6.3'!F20</f>
        <v>0</v>
      </c>
      <c r="G20" s="33">
        <f>+'6.2'!G20+'6.3'!G20</f>
        <v>0</v>
      </c>
      <c r="H20" s="34">
        <f t="shared" si="0"/>
        <v>0</v>
      </c>
      <c r="I20" s="33">
        <f>+'6.2'!I20+'6.3'!I20</f>
        <v>0</v>
      </c>
      <c r="J20" s="33">
        <f>+'6.2'!J20+'6.3'!J20</f>
        <v>0</v>
      </c>
      <c r="K20" s="33">
        <f>+'6.2'!K20+'6.3'!K20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+'6.2'!C21+'6.3'!C21</f>
        <v>0</v>
      </c>
      <c r="D21" s="38">
        <f>+'6.2'!D21+'6.3'!D21</f>
        <v>0</v>
      </c>
      <c r="E21" s="38">
        <f>+'6.2'!E21+'6.3'!E21</f>
        <v>0</v>
      </c>
      <c r="F21" s="38">
        <f>+'6.2'!F21+'6.3'!F21</f>
        <v>0</v>
      </c>
      <c r="G21" s="38">
        <f>+'6.2'!G21+'6.3'!G21</f>
        <v>0</v>
      </c>
      <c r="H21" s="39">
        <f t="shared" si="0"/>
        <v>0</v>
      </c>
      <c r="I21" s="38">
        <f>+'6.2'!I21+'6.3'!I21</f>
        <v>0</v>
      </c>
      <c r="J21" s="38">
        <f>+'6.2'!J21+'6.3'!J21</f>
        <v>0</v>
      </c>
      <c r="K21" s="38">
        <f>+'6.2'!K21+'6.3'!K21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5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33">
        <f>+'6.2'!C23+'6.3'!C23</f>
        <v>0</v>
      </c>
      <c r="D23" s="33">
        <f>+'6.2'!D23+'6.3'!D23</f>
        <v>0</v>
      </c>
      <c r="E23" s="33">
        <f>+'6.2'!E23+'6.3'!E23</f>
        <v>0</v>
      </c>
      <c r="F23" s="33">
        <f>+'6.2'!F23+'6.3'!F23</f>
        <v>0</v>
      </c>
      <c r="G23" s="33">
        <f>+'6.2'!G23+'6.3'!G23</f>
        <v>0</v>
      </c>
      <c r="H23" s="34">
        <f t="shared" si="0"/>
        <v>0</v>
      </c>
      <c r="I23" s="33">
        <f>+'6.2'!I23+'6.3'!I23</f>
        <v>0</v>
      </c>
      <c r="J23" s="33">
        <f>+'6.2'!J23+'6.3'!J23</f>
        <v>0</v>
      </c>
      <c r="K23" s="33">
        <f>+'6.2'!K23+'6.3'!K23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+'6.2'!C24+'6.3'!C24</f>
        <v>0</v>
      </c>
      <c r="D24" s="38">
        <f>+'6.2'!D24+'6.3'!D24</f>
        <v>0</v>
      </c>
      <c r="E24" s="38">
        <f>+'6.2'!E24+'6.3'!E24</f>
        <v>0</v>
      </c>
      <c r="F24" s="38">
        <f>+'6.2'!F24+'6.3'!F24</f>
        <v>0</v>
      </c>
      <c r="G24" s="38">
        <f>+'6.2'!G24+'6.3'!G24</f>
        <v>0</v>
      </c>
      <c r="H24" s="39">
        <f t="shared" si="0"/>
        <v>0</v>
      </c>
      <c r="I24" s="38">
        <f>+'6.2'!I24+'6.3'!I24</f>
        <v>0</v>
      </c>
      <c r="J24" s="38">
        <f>+'6.2'!J24+'6.3'!J24</f>
        <v>0</v>
      </c>
      <c r="K24" s="38">
        <f>+'6.2'!K24+'6.3'!K24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5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33">
        <f>+'6.2'!C26+'6.3'!C26</f>
        <v>0</v>
      </c>
      <c r="D26" s="33">
        <f>+'6.2'!D26+'6.3'!D26</f>
        <v>0</v>
      </c>
      <c r="E26" s="33">
        <f>+'6.2'!E26+'6.3'!E26</f>
        <v>0</v>
      </c>
      <c r="F26" s="33">
        <f>+'6.2'!F26+'6.3'!F26</f>
        <v>0</v>
      </c>
      <c r="G26" s="33">
        <f>+'6.2'!G26+'6.3'!G26</f>
        <v>0</v>
      </c>
      <c r="H26" s="34">
        <f t="shared" si="0"/>
        <v>0</v>
      </c>
      <c r="I26" s="33">
        <f>+'6.2'!I26+'6.3'!I26</f>
        <v>0</v>
      </c>
      <c r="J26" s="33">
        <f>+'6.2'!J26+'6.3'!J26</f>
        <v>0</v>
      </c>
      <c r="K26" s="33">
        <f>+'6.2'!K26+'6.3'!K26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+'6.2'!C27+'6.3'!C27</f>
        <v>0</v>
      </c>
      <c r="D27" s="38">
        <f>+'6.2'!D27+'6.3'!D27</f>
        <v>0</v>
      </c>
      <c r="E27" s="38">
        <f>+'6.2'!E27+'6.3'!E27</f>
        <v>0</v>
      </c>
      <c r="F27" s="38">
        <f>+'6.2'!F27+'6.3'!F27</f>
        <v>0</v>
      </c>
      <c r="G27" s="38">
        <f>+'6.2'!G27+'6.3'!G27</f>
        <v>0</v>
      </c>
      <c r="H27" s="39">
        <f t="shared" si="0"/>
        <v>0</v>
      </c>
      <c r="I27" s="38">
        <f>+'6.2'!I27+'6.3'!I27</f>
        <v>0</v>
      </c>
      <c r="J27" s="38">
        <f>+'6.2'!J27+'6.3'!J27</f>
        <v>0</v>
      </c>
      <c r="K27" s="38">
        <f>+'6.2'!K27+'6.3'!K27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5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33">
        <f>+'6.2'!C29+'6.3'!C29</f>
        <v>0</v>
      </c>
      <c r="D29" s="33">
        <f>+'6.2'!D29+'6.3'!D29</f>
        <v>0</v>
      </c>
      <c r="E29" s="33">
        <f>+'6.2'!E29+'6.3'!E29</f>
        <v>0</v>
      </c>
      <c r="F29" s="33">
        <f>+'6.2'!F29+'6.3'!F29</f>
        <v>0</v>
      </c>
      <c r="G29" s="33">
        <f>+'6.2'!G29+'6.3'!G29</f>
        <v>0</v>
      </c>
      <c r="H29" s="34">
        <f t="shared" si="0"/>
        <v>0</v>
      </c>
      <c r="I29" s="33">
        <f>+'6.2'!I29+'6.3'!I29</f>
        <v>0</v>
      </c>
      <c r="J29" s="33">
        <f>+'6.2'!J29+'6.3'!J29</f>
        <v>0</v>
      </c>
      <c r="K29" s="33">
        <f>+'6.2'!K29+'6.3'!K29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+'6.2'!C30+'6.3'!C30</f>
        <v>0</v>
      </c>
      <c r="D30" s="38">
        <f>+'6.2'!D30+'6.3'!D30</f>
        <v>0</v>
      </c>
      <c r="E30" s="38">
        <f>+'6.2'!E30+'6.3'!E30</f>
        <v>0</v>
      </c>
      <c r="F30" s="38">
        <f>+'6.2'!F30+'6.3'!F30</f>
        <v>0</v>
      </c>
      <c r="G30" s="38">
        <f>+'6.2'!G30+'6.3'!G30</f>
        <v>0</v>
      </c>
      <c r="H30" s="39">
        <f t="shared" si="0"/>
        <v>0</v>
      </c>
      <c r="I30" s="38">
        <f>+'6.2'!I30+'6.3'!I30</f>
        <v>0</v>
      </c>
      <c r="J30" s="38">
        <f>+'6.2'!J30+'6.3'!J30</f>
        <v>0</v>
      </c>
      <c r="K30" s="38">
        <f>+'6.2'!K30+'6.3'!K30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5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33">
        <f>+'6.2'!C32+'6.3'!C32</f>
        <v>0</v>
      </c>
      <c r="D32" s="33">
        <f>+'6.2'!D32+'6.3'!D32</f>
        <v>0</v>
      </c>
      <c r="E32" s="33">
        <f>+'6.2'!E32+'6.3'!E32</f>
        <v>0</v>
      </c>
      <c r="F32" s="33">
        <f>+'6.2'!F32+'6.3'!F32</f>
        <v>0</v>
      </c>
      <c r="G32" s="33">
        <f>+'6.2'!G32+'6.3'!G32</f>
        <v>0</v>
      </c>
      <c r="H32" s="34">
        <f t="shared" si="0"/>
        <v>0</v>
      </c>
      <c r="I32" s="33">
        <f>+'6.2'!I32+'6.3'!I32</f>
        <v>0</v>
      </c>
      <c r="J32" s="33">
        <f>+'6.2'!J32+'6.3'!J32</f>
        <v>0</v>
      </c>
      <c r="K32" s="33">
        <f>+'6.2'!K32+'6.3'!K32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+'6.2'!C33+'6.3'!C33</f>
        <v>0</v>
      </c>
      <c r="D33" s="38">
        <f>+'6.2'!D33+'6.3'!D33</f>
        <v>0</v>
      </c>
      <c r="E33" s="38">
        <f>+'6.2'!E33+'6.3'!E33</f>
        <v>0</v>
      </c>
      <c r="F33" s="38">
        <f>+'6.2'!F33+'6.3'!F33</f>
        <v>0</v>
      </c>
      <c r="G33" s="38">
        <f>+'6.2'!G33+'6.3'!G33</f>
        <v>0</v>
      </c>
      <c r="H33" s="39">
        <f t="shared" si="0"/>
        <v>0</v>
      </c>
      <c r="I33" s="38">
        <f>+'6.2'!I33+'6.3'!I33</f>
        <v>0</v>
      </c>
      <c r="J33" s="38">
        <f>+'6.2'!J33+'6.3'!J33</f>
        <v>0</v>
      </c>
      <c r="K33" s="38">
        <f>+'6.2'!K33+'6.3'!K33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5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33">
        <f>+'6.2'!C35+'6.3'!C35</f>
        <v>0</v>
      </c>
      <c r="D35" s="33">
        <f>+'6.2'!D35+'6.3'!D35</f>
        <v>0</v>
      </c>
      <c r="E35" s="33">
        <f>+'6.2'!E35+'6.3'!E35</f>
        <v>0</v>
      </c>
      <c r="F35" s="33">
        <f>+'6.2'!F35+'6.3'!F35</f>
        <v>0</v>
      </c>
      <c r="G35" s="33">
        <f>+'6.2'!G35+'6.3'!G35</f>
        <v>0</v>
      </c>
      <c r="H35" s="34">
        <f t="shared" si="0"/>
        <v>0</v>
      </c>
      <c r="I35" s="33">
        <f>+'6.2'!I35+'6.3'!I35</f>
        <v>0</v>
      </c>
      <c r="J35" s="33">
        <f>+'6.2'!J35+'6.3'!J35</f>
        <v>0</v>
      </c>
      <c r="K35" s="33">
        <f>+'6.2'!K35+'6.3'!K35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+'6.2'!C36+'6.3'!C36</f>
        <v>0</v>
      </c>
      <c r="D36" s="38">
        <f>+'6.2'!D36+'6.3'!D36</f>
        <v>0</v>
      </c>
      <c r="E36" s="38">
        <f>+'6.2'!E36+'6.3'!E36</f>
        <v>0</v>
      </c>
      <c r="F36" s="38">
        <f>+'6.2'!F36+'6.3'!F36</f>
        <v>0</v>
      </c>
      <c r="G36" s="38">
        <f>+'6.2'!G36+'6.3'!G36</f>
        <v>0</v>
      </c>
      <c r="H36" s="39">
        <f t="shared" si="0"/>
        <v>0</v>
      </c>
      <c r="I36" s="38">
        <f>+'6.2'!I36+'6.3'!I36</f>
        <v>0</v>
      </c>
      <c r="J36" s="38">
        <f>+'6.2'!J36+'6.3'!J36</f>
        <v>0</v>
      </c>
      <c r="K36" s="38">
        <f>+'6.2'!K36+'6.3'!K36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5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33">
        <f>+'6.2'!C38+'6.3'!C38</f>
        <v>0</v>
      </c>
      <c r="D38" s="33">
        <f>+'6.2'!D38+'6.3'!D38</f>
        <v>0</v>
      </c>
      <c r="E38" s="33">
        <f>+'6.2'!E38+'6.3'!E38</f>
        <v>0</v>
      </c>
      <c r="F38" s="33">
        <f>+'6.2'!F38+'6.3'!F38</f>
        <v>0</v>
      </c>
      <c r="G38" s="33">
        <f>+'6.2'!G38+'6.3'!G38</f>
        <v>0</v>
      </c>
      <c r="H38" s="34">
        <f t="shared" si="0"/>
        <v>0</v>
      </c>
      <c r="I38" s="33">
        <f>+'6.2'!I38+'6.3'!I38</f>
        <v>0</v>
      </c>
      <c r="J38" s="33">
        <f>+'6.2'!J38+'6.3'!J38</f>
        <v>0</v>
      </c>
      <c r="K38" s="33">
        <f>+'6.2'!K38+'6.3'!K38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+'6.2'!C39+'6.3'!C39</f>
        <v>0</v>
      </c>
      <c r="D39" s="38">
        <f>+'6.2'!D39+'6.3'!D39</f>
        <v>0</v>
      </c>
      <c r="E39" s="38">
        <f>+'6.2'!E39+'6.3'!E39</f>
        <v>0</v>
      </c>
      <c r="F39" s="38">
        <f>+'6.2'!F39+'6.3'!F39</f>
        <v>0</v>
      </c>
      <c r="G39" s="38">
        <f>+'6.2'!G39+'6.3'!G39</f>
        <v>0</v>
      </c>
      <c r="H39" s="39">
        <f t="shared" si="0"/>
        <v>0</v>
      </c>
      <c r="I39" s="38">
        <f>+'6.2'!I39+'6.3'!I39</f>
        <v>0</v>
      </c>
      <c r="J39" s="38">
        <f>+'6.2'!J39+'6.3'!J39</f>
        <v>0</v>
      </c>
      <c r="K39" s="38">
        <f>+'6.2'!K39+'6.3'!K39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5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33">
        <f>+'6.2'!C41+'6.3'!C41</f>
        <v>0</v>
      </c>
      <c r="D41" s="33">
        <f>+'6.2'!D41+'6.3'!D41</f>
        <v>0</v>
      </c>
      <c r="E41" s="33">
        <f>+'6.2'!E41+'6.3'!E41</f>
        <v>0</v>
      </c>
      <c r="F41" s="33">
        <f>+'6.2'!F41+'6.3'!F41</f>
        <v>0</v>
      </c>
      <c r="G41" s="33">
        <f>+'6.2'!G41+'6.3'!G41</f>
        <v>0</v>
      </c>
      <c r="H41" s="34">
        <f t="shared" si="0"/>
        <v>0</v>
      </c>
      <c r="I41" s="33">
        <f>+'6.2'!I41+'6.3'!I41</f>
        <v>0</v>
      </c>
      <c r="J41" s="33">
        <f>+'6.2'!J41+'6.3'!J41</f>
        <v>0</v>
      </c>
      <c r="K41" s="33">
        <f>+'6.2'!K41+'6.3'!K41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+'6.2'!C42+'6.3'!C42</f>
        <v>0</v>
      </c>
      <c r="D42" s="38">
        <f>+'6.2'!D42+'6.3'!D42</f>
        <v>0</v>
      </c>
      <c r="E42" s="38">
        <f>+'6.2'!E42+'6.3'!E42</f>
        <v>0</v>
      </c>
      <c r="F42" s="38">
        <f>+'6.2'!F42+'6.3'!F42</f>
        <v>0</v>
      </c>
      <c r="G42" s="38">
        <f>+'6.2'!G42+'6.3'!G42</f>
        <v>0</v>
      </c>
      <c r="H42" s="39">
        <f t="shared" si="0"/>
        <v>0</v>
      </c>
      <c r="I42" s="38">
        <f>+'6.2'!I42+'6.3'!I42</f>
        <v>0</v>
      </c>
      <c r="J42" s="38">
        <f>+'6.2'!J42+'6.3'!J42</f>
        <v>0</v>
      </c>
      <c r="K42" s="38">
        <f>+'6.2'!K42+'6.3'!K42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5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12">SUM(C45:G45)</f>
        <v>0</v>
      </c>
      <c r="I45" s="38"/>
      <c r="J45" s="38"/>
      <c r="K45" s="38"/>
      <c r="L45" s="39">
        <f t="shared" ref="L45:L49" si="13">SUM(I45:K45)</f>
        <v>0</v>
      </c>
      <c r="M45" s="40">
        <f t="shared" ref="M45:M49" si="14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12"/>
        <v>0</v>
      </c>
      <c r="I46" s="8" t="s">
        <v>18</v>
      </c>
      <c r="J46" s="8" t="s">
        <v>18</v>
      </c>
      <c r="K46" s="8" t="s">
        <v>18</v>
      </c>
      <c r="L46" s="9">
        <f t="shared" si="13"/>
        <v>0</v>
      </c>
      <c r="M46" s="10">
        <f t="shared" si="14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12"/>
        <v>0</v>
      </c>
      <c r="I47" s="33"/>
      <c r="J47" s="33"/>
      <c r="K47" s="33"/>
      <c r="L47" s="34">
        <f t="shared" si="13"/>
        <v>0</v>
      </c>
      <c r="M47" s="35">
        <f t="shared" si="14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12"/>
        <v>0</v>
      </c>
      <c r="I48" s="38"/>
      <c r="J48" s="38"/>
      <c r="K48" s="38"/>
      <c r="L48" s="39">
        <f t="shared" si="13"/>
        <v>0</v>
      </c>
      <c r="M48" s="40">
        <f t="shared" si="14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12"/>
        <v>0</v>
      </c>
      <c r="I49" s="8" t="s">
        <v>18</v>
      </c>
      <c r="J49" s="8" t="s">
        <v>18</v>
      </c>
      <c r="K49" s="8" t="s">
        <v>18</v>
      </c>
      <c r="L49" s="11">
        <f t="shared" si="13"/>
        <v>0</v>
      </c>
      <c r="M49" s="12">
        <f t="shared" si="14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10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2" width="17.5546875" customWidth="1"/>
    <col min="13" max="13" width="17.88671875" customWidth="1"/>
    <col min="14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103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4"/>
      <c r="G6" s="24"/>
      <c r="H6" s="2"/>
      <c r="I6" s="2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276</v>
      </c>
      <c r="B7" s="21"/>
      <c r="C7" s="21"/>
      <c r="D7" s="103"/>
      <c r="E7" s="2"/>
      <c r="F7" s="24"/>
      <c r="G7" s="24"/>
      <c r="H7" s="24"/>
      <c r="I7" s="2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24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24</v>
      </c>
      <c r="B9" s="2"/>
      <c r="C9" s="2"/>
      <c r="D9" s="45"/>
      <c r="E9" s="2"/>
      <c r="F9" s="24"/>
      <c r="G9" s="24"/>
      <c r="H9" s="2"/>
      <c r="I9" s="2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4"/>
      <c r="F10" s="24"/>
      <c r="G10" s="24"/>
      <c r="H10" s="2"/>
      <c r="I10" s="2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33</v>
      </c>
      <c r="B11" s="2"/>
      <c r="C11" s="2"/>
      <c r="D11" s="106"/>
      <c r="E11" s="2"/>
      <c r="F11" s="24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4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24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277</v>
      </c>
      <c r="B14" s="109"/>
      <c r="C14" s="109"/>
      <c r="D14" s="125" t="s">
        <v>311</v>
      </c>
      <c r="E14" s="16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8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6.2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1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58"/>
  <sheetViews>
    <sheetView zoomScaleNormal="100" workbookViewId="0">
      <selection activeCell="F8" sqref="F8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104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20" t="s">
        <v>279</v>
      </c>
      <c r="B6" s="21"/>
      <c r="C6" s="22"/>
      <c r="D6" s="103"/>
      <c r="E6" s="2"/>
      <c r="F6" s="2"/>
      <c r="G6" s="24"/>
      <c r="H6" s="2"/>
      <c r="I6" s="2"/>
      <c r="J6" s="24"/>
      <c r="K6" s="25" t="s">
        <v>5</v>
      </c>
      <c r="L6" s="21"/>
      <c r="M6" s="22"/>
      <c r="N6" s="23"/>
    </row>
    <row r="7" spans="1:14" ht="17.7" customHeight="1" x14ac:dyDescent="0.25">
      <c r="A7" s="102" t="s">
        <v>278</v>
      </c>
      <c r="B7" s="24"/>
      <c r="C7" s="24"/>
      <c r="D7" s="45"/>
      <c r="E7" s="24"/>
      <c r="F7" s="2"/>
      <c r="G7" s="24"/>
      <c r="H7" s="24"/>
      <c r="I7" s="2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73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24</v>
      </c>
      <c r="B9" s="2"/>
      <c r="C9" s="24"/>
      <c r="D9" s="45"/>
      <c r="E9" s="24"/>
      <c r="F9" s="2"/>
      <c r="G9" s="24"/>
      <c r="H9" s="2"/>
      <c r="I9" s="2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7</v>
      </c>
      <c r="B10" s="2"/>
      <c r="C10" s="24"/>
      <c r="D10" s="45"/>
      <c r="E10" s="24"/>
      <c r="F10" s="2"/>
      <c r="G10" s="24"/>
      <c r="H10" s="2"/>
      <c r="I10" s="2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280</v>
      </c>
      <c r="B11" s="2"/>
      <c r="C11" s="24"/>
      <c r="D11" s="106"/>
      <c r="E11" s="24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4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15"/>
      <c r="C13" s="27"/>
      <c r="D13" s="28"/>
      <c r="E13" s="24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33" t="s">
        <v>281</v>
      </c>
      <c r="B14" s="116"/>
      <c r="C14" s="134"/>
      <c r="D14" s="135" t="s">
        <v>310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8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2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K33"/>
  <sheetViews>
    <sheetView topLeftCell="D1" zoomScaleNormal="100" zoomScalePageLayoutView="130" workbookViewId="0">
      <selection activeCell="N9" sqref="N9"/>
    </sheetView>
  </sheetViews>
  <sheetFormatPr defaultColWidth="9" defaultRowHeight="15" x14ac:dyDescent="0.25"/>
  <cols>
    <col min="1" max="1" width="24.5546875" style="1" customWidth="1"/>
    <col min="2" max="2" width="13" style="1" customWidth="1"/>
    <col min="3" max="3" width="8.44140625" style="1" customWidth="1"/>
    <col min="4" max="4" width="9.33203125" style="1" customWidth="1"/>
    <col min="5" max="5" width="9" style="1"/>
    <col min="6" max="6" width="12.88671875" style="1" customWidth="1"/>
    <col min="7" max="10" width="9" style="1"/>
    <col min="11" max="11" width="12.5546875" style="1" customWidth="1"/>
    <col min="12" max="16384" width="9" style="1"/>
  </cols>
  <sheetData>
    <row r="6" spans="1:11" ht="15.6" x14ac:dyDescent="0.3">
      <c r="H6" s="144" t="s">
        <v>325</v>
      </c>
      <c r="I6" s="145"/>
      <c r="J6" s="145"/>
      <c r="K6" s="146"/>
    </row>
    <row r="9" spans="1:11" x14ac:dyDescent="0.25">
      <c r="A9" s="1" t="s">
        <v>174</v>
      </c>
      <c r="B9" s="141" t="s">
        <v>244</v>
      </c>
      <c r="C9" s="142"/>
      <c r="D9" s="142"/>
      <c r="E9" s="142"/>
      <c r="F9" s="142"/>
      <c r="G9" s="142"/>
      <c r="H9" s="143"/>
    </row>
    <row r="11" spans="1:11" x14ac:dyDescent="0.25">
      <c r="A11" s="1" t="s">
        <v>175</v>
      </c>
      <c r="D11" s="51" t="s">
        <v>177</v>
      </c>
      <c r="E11" s="51" t="s">
        <v>176</v>
      </c>
      <c r="F11" s="51" t="s">
        <v>178</v>
      </c>
    </row>
    <row r="12" spans="1:11" x14ac:dyDescent="0.25">
      <c r="A12" s="63" t="s">
        <v>195</v>
      </c>
      <c r="B12" s="64"/>
      <c r="C12" s="65"/>
      <c r="D12" s="66" t="s">
        <v>201</v>
      </c>
      <c r="E12" s="52" t="s">
        <v>200</v>
      </c>
      <c r="F12" s="67" t="s">
        <v>202</v>
      </c>
      <c r="H12" s="59" t="str">
        <f>IF(E12&lt;&gt;"",IF(D12&lt;&gt;"",IF(F12&lt;&gt;"",D12&amp;" "&amp;TEXT(0,E12)&amp;", "&amp;TEXT(0,F12),""),""),"")</f>
        <v>&lt;Month&gt; &lt;0a00&gt;, &lt;001900ar&gt;</v>
      </c>
    </row>
    <row r="13" spans="1:11" x14ac:dyDescent="0.25">
      <c r="A13" s="60" t="s">
        <v>196</v>
      </c>
      <c r="B13" s="61"/>
      <c r="C13" s="62"/>
      <c r="D13" s="66" t="s">
        <v>201</v>
      </c>
      <c r="E13" s="52" t="s">
        <v>200</v>
      </c>
      <c r="F13" s="67" t="s">
        <v>202</v>
      </c>
      <c r="H13" s="59" t="str">
        <f>IF(E13&lt;&gt;"",IF(D13&lt;&gt;"",IF(F13&lt;&gt;"",D13&amp;" "&amp;TEXT(0,E13)&amp;", "&amp;TEXT(0,F13),""),""),"")</f>
        <v>&lt;Month&gt; &lt;0a00&gt;, &lt;001900ar&gt;</v>
      </c>
    </row>
    <row r="15" spans="1:11" x14ac:dyDescent="0.25">
      <c r="D15" s="58"/>
    </row>
    <row r="16" spans="1:11" x14ac:dyDescent="0.25">
      <c r="D16" s="51" t="s">
        <v>177</v>
      </c>
      <c r="E16" s="51" t="s">
        <v>176</v>
      </c>
      <c r="F16" s="51" t="s">
        <v>178</v>
      </c>
      <c r="I16"/>
    </row>
    <row r="17" spans="1:8" x14ac:dyDescent="0.25">
      <c r="A17" s="1" t="s">
        <v>179</v>
      </c>
      <c r="B17" s="67" t="s">
        <v>203</v>
      </c>
      <c r="C17" s="62" t="s">
        <v>198</v>
      </c>
      <c r="D17" s="68" t="s">
        <v>201</v>
      </c>
      <c r="E17" s="52" t="s">
        <v>200</v>
      </c>
      <c r="F17" s="52" t="s">
        <v>202</v>
      </c>
      <c r="H17" s="59" t="str">
        <f>IF(E17&lt;&gt;"",IF(D17&lt;&gt;"",IF(F17&lt;&gt;"",D17&amp;" "&amp;TEXT(0,E17)&amp;", "&amp;TEXT(0,F17),""),""),"")</f>
        <v>&lt;Month&gt; &lt;0a00&gt;, &lt;001900ar&gt;</v>
      </c>
    </row>
    <row r="22" spans="1:8" x14ac:dyDescent="0.25">
      <c r="A22" s="1" t="s">
        <v>204</v>
      </c>
    </row>
    <row r="23" spans="1:8" x14ac:dyDescent="0.25">
      <c r="A23" s="1" t="s">
        <v>205</v>
      </c>
    </row>
    <row r="25" spans="1:8" x14ac:dyDescent="0.25">
      <c r="A25" s="1" t="s">
        <v>206</v>
      </c>
    </row>
    <row r="28" spans="1:8" x14ac:dyDescent="0.25">
      <c r="A28" s="77" t="s">
        <v>321</v>
      </c>
    </row>
    <row r="29" spans="1:8" x14ac:dyDescent="0.25">
      <c r="A29" s="79" t="s">
        <v>322</v>
      </c>
    </row>
    <row r="32" spans="1:8" ht="15.6" x14ac:dyDescent="0.3">
      <c r="A32" s="89" t="s">
        <v>319</v>
      </c>
    </row>
    <row r="33" spans="1:1" ht="15.6" x14ac:dyDescent="0.3">
      <c r="A33" s="89" t="s">
        <v>320</v>
      </c>
    </row>
  </sheetData>
  <sheetProtection selectLockedCells="1"/>
  <mergeCells count="2">
    <mergeCell ref="B9:H9"/>
    <mergeCell ref="H6:K6"/>
  </mergeCells>
  <dataValidations count="5">
    <dataValidation type="list" allowBlank="1" showInputMessage="1" showErrorMessage="1" sqref="E12:E13 E17" xr:uid="{00000000-0002-0000-0100-000000000000}">
      <formula1>DaysList</formula1>
    </dataValidation>
    <dataValidation type="list" allowBlank="1" showInputMessage="1" showErrorMessage="1" sqref="D12:D13 D17" xr:uid="{00000000-0002-0000-0100-000001000000}">
      <formula1>MonthsList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B9:H9" xr:uid="{00000000-0002-0000-0100-000003000000}">
      <formula1>NSCompany</formula1>
    </dataValidation>
    <dataValidation type="list" allowBlank="1" showInputMessage="1" showErrorMessage="1" sqref="B17" xr:uid="{00000000-0002-0000-0100-000004000000}">
      <formula1>StatusList</formula1>
    </dataValidation>
  </dataValidations>
  <pageMargins left="0.7" right="0.7" top="0.54861111111111116" bottom="0.75" header="0.3" footer="0.3"/>
  <pageSetup orientation="landscape" r:id="rId1"/>
  <headerFooter>
    <oddHeader xml:space="preserve">&amp;C
</oddHeader>
    <oddFooter>&amp;LPrivate Passenger Profiles
&amp;R
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105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112" t="s">
        <v>34</v>
      </c>
      <c r="G6" s="108"/>
      <c r="H6" s="113"/>
      <c r="I6" s="11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282</v>
      </c>
      <c r="B7" s="21"/>
      <c r="C7" s="21"/>
      <c r="D7" s="118"/>
      <c r="E7" s="2"/>
      <c r="F7" s="102" t="s">
        <v>286</v>
      </c>
      <c r="G7" s="2"/>
      <c r="H7" s="24"/>
      <c r="I7" s="26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73</v>
      </c>
      <c r="B8" s="24"/>
      <c r="C8" s="24"/>
      <c r="D8" s="26"/>
      <c r="E8" s="24"/>
      <c r="F8" s="16" t="s">
        <v>27</v>
      </c>
      <c r="G8" s="24"/>
      <c r="H8" s="24"/>
      <c r="I8" s="26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283</v>
      </c>
      <c r="B9" s="2"/>
      <c r="C9" s="2"/>
      <c r="D9" s="45"/>
      <c r="E9" s="24"/>
      <c r="F9" s="102" t="s">
        <v>287</v>
      </c>
      <c r="G9" s="2"/>
      <c r="H9" s="24"/>
      <c r="I9" s="26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102" t="s">
        <v>7</v>
      </c>
      <c r="G10" s="2"/>
      <c r="H10" s="24"/>
      <c r="I10" s="26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284</v>
      </c>
      <c r="B11" s="2"/>
      <c r="C11" s="2"/>
      <c r="D11" s="106"/>
      <c r="E11" s="2"/>
      <c r="F11" s="102" t="s">
        <v>288</v>
      </c>
      <c r="G11" s="2"/>
      <c r="H11" s="24"/>
      <c r="I11" s="26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102" t="s">
        <v>88</v>
      </c>
      <c r="G12" s="2"/>
      <c r="H12" s="2"/>
      <c r="I12" s="26"/>
      <c r="J12" s="2"/>
      <c r="K12" s="2"/>
      <c r="L12" s="2"/>
      <c r="M12" s="2"/>
      <c r="N12" s="2"/>
    </row>
    <row r="13" spans="1:14" ht="17.7" customHeight="1" x14ac:dyDescent="0.3">
      <c r="A13" s="78" t="s">
        <v>88</v>
      </c>
      <c r="B13" s="27"/>
      <c r="C13" s="27"/>
      <c r="D13" s="28"/>
      <c r="E13" s="2"/>
      <c r="F13" s="17"/>
      <c r="G13" s="15"/>
      <c r="H13" s="27"/>
      <c r="I13" s="29"/>
      <c r="J13" s="2"/>
      <c r="K13" s="2"/>
      <c r="L13" s="2"/>
      <c r="M13" s="2"/>
      <c r="N13" s="2"/>
    </row>
    <row r="14" spans="1:14" ht="17.7" customHeight="1" x14ac:dyDescent="0.3">
      <c r="A14" s="129" t="s">
        <v>285</v>
      </c>
      <c r="B14" s="109"/>
      <c r="C14" s="109"/>
      <c r="D14" s="121" t="s">
        <v>309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33">
        <f>+'7.2'!C17+'7.3'!C17</f>
        <v>0</v>
      </c>
      <c r="D17" s="33">
        <f>+'7.2'!D17+'7.3'!D17</f>
        <v>0</v>
      </c>
      <c r="E17" s="33">
        <f>+'7.2'!E17+'7.3'!E17</f>
        <v>0</v>
      </c>
      <c r="F17" s="33">
        <f>+'7.2'!F17+'7.3'!F17</f>
        <v>0</v>
      </c>
      <c r="G17" s="33">
        <f>+'7.2'!G17+'7.3'!G17</f>
        <v>0</v>
      </c>
      <c r="H17" s="34">
        <f t="shared" ref="H17:H44" si="0">SUM(C17:G17)</f>
        <v>0</v>
      </c>
      <c r="I17" s="33">
        <f>+'7.2'!I17+'7.3'!I17</f>
        <v>0</v>
      </c>
      <c r="J17" s="33">
        <f>+'7.2'!J17+'7.3'!J17</f>
        <v>0</v>
      </c>
      <c r="K17" s="33">
        <f>+'7.2'!K17+'7.3'!K17</f>
        <v>0</v>
      </c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+'7.2'!C18+'7.3'!C18</f>
        <v>0</v>
      </c>
      <c r="D18" s="38">
        <f>+'7.2'!D18+'7.3'!D18</f>
        <v>0</v>
      </c>
      <c r="E18" s="38">
        <f>+'7.2'!E18+'7.3'!E18</f>
        <v>0</v>
      </c>
      <c r="F18" s="38">
        <f>+'7.2'!F18+'7.3'!F18</f>
        <v>0</v>
      </c>
      <c r="G18" s="38">
        <f>+'7.2'!G18+'7.3'!G18</f>
        <v>0</v>
      </c>
      <c r="H18" s="39">
        <f t="shared" si="0"/>
        <v>0</v>
      </c>
      <c r="I18" s="38">
        <f>+'7.2'!I18+'7.3'!I18</f>
        <v>0</v>
      </c>
      <c r="J18" s="38">
        <f>+'7.2'!J18+'7.3'!J18</f>
        <v>0</v>
      </c>
      <c r="K18" s="38">
        <f>+'7.2'!K18+'7.3'!K18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5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33">
        <f>+'7.2'!C20+'7.3'!C20</f>
        <v>0</v>
      </c>
      <c r="D20" s="33">
        <f>+'7.2'!D20+'7.3'!D20</f>
        <v>0</v>
      </c>
      <c r="E20" s="33">
        <f>+'7.2'!E20+'7.3'!E20</f>
        <v>0</v>
      </c>
      <c r="F20" s="33">
        <f>+'7.2'!F20+'7.3'!F20</f>
        <v>0</v>
      </c>
      <c r="G20" s="33">
        <f>+'7.2'!G20+'7.3'!G20</f>
        <v>0</v>
      </c>
      <c r="H20" s="34">
        <f t="shared" si="0"/>
        <v>0</v>
      </c>
      <c r="I20" s="33">
        <f>+'7.2'!I20+'7.3'!I20</f>
        <v>0</v>
      </c>
      <c r="J20" s="33">
        <f>+'7.2'!J20+'7.3'!J20</f>
        <v>0</v>
      </c>
      <c r="K20" s="33">
        <f>+'7.2'!K20+'7.3'!K20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+'7.2'!C21+'7.3'!C21</f>
        <v>0</v>
      </c>
      <c r="D21" s="38">
        <f>+'7.2'!D21+'7.3'!D21</f>
        <v>0</v>
      </c>
      <c r="E21" s="38">
        <f>+'7.2'!E21+'7.3'!E21</f>
        <v>0</v>
      </c>
      <c r="F21" s="38">
        <f>+'7.2'!F21+'7.3'!F21</f>
        <v>0</v>
      </c>
      <c r="G21" s="38">
        <f>+'7.2'!G21+'7.3'!G21</f>
        <v>0</v>
      </c>
      <c r="H21" s="39">
        <f t="shared" si="0"/>
        <v>0</v>
      </c>
      <c r="I21" s="38">
        <f>+'7.2'!I21+'7.3'!I21</f>
        <v>0</v>
      </c>
      <c r="J21" s="38">
        <f>+'7.2'!J21+'7.3'!J21</f>
        <v>0</v>
      </c>
      <c r="K21" s="38">
        <f>+'7.2'!K21+'7.3'!K21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5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33">
        <f>+'7.2'!C23+'7.3'!C23</f>
        <v>0</v>
      </c>
      <c r="D23" s="33">
        <f>+'7.2'!D23+'7.3'!D23</f>
        <v>0</v>
      </c>
      <c r="E23" s="33">
        <f>+'7.2'!E23+'7.3'!E23</f>
        <v>0</v>
      </c>
      <c r="F23" s="33">
        <f>+'7.2'!F23+'7.3'!F23</f>
        <v>0</v>
      </c>
      <c r="G23" s="33">
        <f>+'7.2'!G23+'7.3'!G23</f>
        <v>0</v>
      </c>
      <c r="H23" s="34">
        <f t="shared" si="0"/>
        <v>0</v>
      </c>
      <c r="I23" s="33">
        <f>+'7.2'!I23+'7.3'!I23</f>
        <v>0</v>
      </c>
      <c r="J23" s="33">
        <f>+'7.2'!J23+'7.3'!J23</f>
        <v>0</v>
      </c>
      <c r="K23" s="33">
        <f>+'7.2'!K23+'7.3'!K23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+'7.2'!C24+'7.3'!C24</f>
        <v>0</v>
      </c>
      <c r="D24" s="38">
        <f>+'7.2'!D24+'7.3'!D24</f>
        <v>0</v>
      </c>
      <c r="E24" s="38">
        <f>+'7.2'!E24+'7.3'!E24</f>
        <v>0</v>
      </c>
      <c r="F24" s="38">
        <f>+'7.2'!F24+'7.3'!F24</f>
        <v>0</v>
      </c>
      <c r="G24" s="38">
        <f>+'7.2'!G24+'7.3'!G24</f>
        <v>0</v>
      </c>
      <c r="H24" s="39">
        <f t="shared" si="0"/>
        <v>0</v>
      </c>
      <c r="I24" s="38">
        <f>+'7.2'!I24+'7.3'!I24</f>
        <v>0</v>
      </c>
      <c r="J24" s="38">
        <f>+'7.2'!J24+'7.3'!J24</f>
        <v>0</v>
      </c>
      <c r="K24" s="38">
        <f>+'7.2'!K24+'7.3'!K24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5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33">
        <f>+'7.2'!C26+'7.3'!C26</f>
        <v>0</v>
      </c>
      <c r="D26" s="33">
        <f>+'7.2'!D26+'7.3'!D26</f>
        <v>0</v>
      </c>
      <c r="E26" s="33">
        <f>+'7.2'!E26+'7.3'!E26</f>
        <v>0</v>
      </c>
      <c r="F26" s="33">
        <f>+'7.2'!F26+'7.3'!F26</f>
        <v>0</v>
      </c>
      <c r="G26" s="33">
        <f>+'7.2'!G26+'7.3'!G26</f>
        <v>0</v>
      </c>
      <c r="H26" s="34">
        <f t="shared" si="0"/>
        <v>0</v>
      </c>
      <c r="I26" s="33">
        <f>+'7.2'!I26+'7.3'!I26</f>
        <v>0</v>
      </c>
      <c r="J26" s="33">
        <f>+'7.2'!J26+'7.3'!J26</f>
        <v>0</v>
      </c>
      <c r="K26" s="33">
        <f>+'7.2'!K26+'7.3'!K26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+'7.2'!C27+'7.3'!C27</f>
        <v>0</v>
      </c>
      <c r="D27" s="38">
        <f>+'7.2'!D27+'7.3'!D27</f>
        <v>0</v>
      </c>
      <c r="E27" s="38">
        <f>+'7.2'!E27+'7.3'!E27</f>
        <v>0</v>
      </c>
      <c r="F27" s="38">
        <f>+'7.2'!F27+'7.3'!F27</f>
        <v>0</v>
      </c>
      <c r="G27" s="38">
        <f>+'7.2'!G27+'7.3'!G27</f>
        <v>0</v>
      </c>
      <c r="H27" s="39">
        <f t="shared" si="0"/>
        <v>0</v>
      </c>
      <c r="I27" s="38">
        <f>+'7.2'!I27+'7.3'!I27</f>
        <v>0</v>
      </c>
      <c r="J27" s="38">
        <f>+'7.2'!J27+'7.3'!J27</f>
        <v>0</v>
      </c>
      <c r="K27" s="38">
        <f>+'7.2'!K27+'7.3'!K27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5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33">
        <f>+'7.2'!C29+'7.3'!C29</f>
        <v>0</v>
      </c>
      <c r="D29" s="33">
        <f>+'7.2'!D29+'7.3'!D29</f>
        <v>0</v>
      </c>
      <c r="E29" s="33">
        <f>+'7.2'!E29+'7.3'!E29</f>
        <v>0</v>
      </c>
      <c r="F29" s="33">
        <f>+'7.2'!F29+'7.3'!F29</f>
        <v>0</v>
      </c>
      <c r="G29" s="33">
        <f>+'7.2'!G29+'7.3'!G29</f>
        <v>0</v>
      </c>
      <c r="H29" s="34">
        <f t="shared" si="0"/>
        <v>0</v>
      </c>
      <c r="I29" s="33">
        <f>+'7.2'!I29+'7.3'!I29</f>
        <v>0</v>
      </c>
      <c r="J29" s="33">
        <f>+'7.2'!J29+'7.3'!J29</f>
        <v>0</v>
      </c>
      <c r="K29" s="33">
        <f>+'7.2'!K29+'7.3'!K29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+'7.2'!C30+'7.3'!C30</f>
        <v>0</v>
      </c>
      <c r="D30" s="38">
        <f>+'7.2'!D30+'7.3'!D30</f>
        <v>0</v>
      </c>
      <c r="E30" s="38">
        <f>+'7.2'!E30+'7.3'!E30</f>
        <v>0</v>
      </c>
      <c r="F30" s="38">
        <f>+'7.2'!F30+'7.3'!F30</f>
        <v>0</v>
      </c>
      <c r="G30" s="38">
        <f>+'7.2'!G30+'7.3'!G30</f>
        <v>0</v>
      </c>
      <c r="H30" s="39">
        <f t="shared" si="0"/>
        <v>0</v>
      </c>
      <c r="I30" s="38">
        <f>+'7.2'!I30+'7.3'!I30</f>
        <v>0</v>
      </c>
      <c r="J30" s="38">
        <f>+'7.2'!J30+'7.3'!J30</f>
        <v>0</v>
      </c>
      <c r="K30" s="38">
        <f>+'7.2'!K30+'7.3'!K30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5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33">
        <f>+'7.2'!C32+'7.3'!C32</f>
        <v>0</v>
      </c>
      <c r="D32" s="33">
        <f>+'7.2'!D32+'7.3'!D32</f>
        <v>0</v>
      </c>
      <c r="E32" s="33">
        <f>+'7.2'!E32+'7.3'!E32</f>
        <v>0</v>
      </c>
      <c r="F32" s="33">
        <f>+'7.2'!F32+'7.3'!F32</f>
        <v>0</v>
      </c>
      <c r="G32" s="33">
        <f>+'7.2'!G32+'7.3'!G32</f>
        <v>0</v>
      </c>
      <c r="H32" s="34">
        <f t="shared" si="0"/>
        <v>0</v>
      </c>
      <c r="I32" s="33">
        <f>+'7.2'!I32+'7.3'!I32</f>
        <v>0</v>
      </c>
      <c r="J32" s="33">
        <f>+'7.2'!J32+'7.3'!J32</f>
        <v>0</v>
      </c>
      <c r="K32" s="33">
        <f>+'7.2'!K32+'7.3'!K32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+'7.2'!C33+'7.3'!C33</f>
        <v>0</v>
      </c>
      <c r="D33" s="38">
        <f>+'7.2'!D33+'7.3'!D33</f>
        <v>0</v>
      </c>
      <c r="E33" s="38">
        <f>+'7.2'!E33+'7.3'!E33</f>
        <v>0</v>
      </c>
      <c r="F33" s="38">
        <f>+'7.2'!F33+'7.3'!F33</f>
        <v>0</v>
      </c>
      <c r="G33" s="38">
        <f>+'7.2'!G33+'7.3'!G33</f>
        <v>0</v>
      </c>
      <c r="H33" s="39">
        <f t="shared" si="0"/>
        <v>0</v>
      </c>
      <c r="I33" s="38">
        <f>+'7.2'!I33+'7.3'!I33</f>
        <v>0</v>
      </c>
      <c r="J33" s="38">
        <f>+'7.2'!J33+'7.3'!J33</f>
        <v>0</v>
      </c>
      <c r="K33" s="38">
        <f>+'7.2'!K33+'7.3'!K33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5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33">
        <f>+'7.2'!C35+'7.3'!C35</f>
        <v>0</v>
      </c>
      <c r="D35" s="33">
        <f>+'7.2'!D35+'7.3'!D35</f>
        <v>0</v>
      </c>
      <c r="E35" s="33">
        <f>+'7.2'!E35+'7.3'!E35</f>
        <v>0</v>
      </c>
      <c r="F35" s="33">
        <f>+'7.2'!F35+'7.3'!F35</f>
        <v>0</v>
      </c>
      <c r="G35" s="33">
        <f>+'7.2'!G35+'7.3'!G35</f>
        <v>0</v>
      </c>
      <c r="H35" s="34">
        <f t="shared" si="0"/>
        <v>0</v>
      </c>
      <c r="I35" s="33">
        <f>+'7.2'!I35+'7.3'!I35</f>
        <v>0</v>
      </c>
      <c r="J35" s="33">
        <f>+'7.2'!J35+'7.3'!J35</f>
        <v>0</v>
      </c>
      <c r="K35" s="33">
        <f>+'7.2'!K35+'7.3'!K35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+'7.2'!C36+'7.3'!C36</f>
        <v>0</v>
      </c>
      <c r="D36" s="38">
        <f>+'7.2'!D36+'7.3'!D36</f>
        <v>0</v>
      </c>
      <c r="E36" s="38">
        <f>+'7.2'!E36+'7.3'!E36</f>
        <v>0</v>
      </c>
      <c r="F36" s="38">
        <f>+'7.2'!F36+'7.3'!F36</f>
        <v>0</v>
      </c>
      <c r="G36" s="38">
        <f>+'7.2'!G36+'7.3'!G36</f>
        <v>0</v>
      </c>
      <c r="H36" s="39">
        <f t="shared" si="0"/>
        <v>0</v>
      </c>
      <c r="I36" s="38">
        <f>+'7.2'!I36+'7.3'!I36</f>
        <v>0</v>
      </c>
      <c r="J36" s="38">
        <f>+'7.2'!J36+'7.3'!J36</f>
        <v>0</v>
      </c>
      <c r="K36" s="38">
        <f>+'7.2'!K36+'7.3'!K36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5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33">
        <f>+'7.2'!C38+'7.3'!C38</f>
        <v>0</v>
      </c>
      <c r="D38" s="33">
        <f>+'7.2'!D38+'7.3'!D38</f>
        <v>0</v>
      </c>
      <c r="E38" s="33">
        <f>+'7.2'!E38+'7.3'!E38</f>
        <v>0</v>
      </c>
      <c r="F38" s="33">
        <f>+'7.2'!F38+'7.3'!F38</f>
        <v>0</v>
      </c>
      <c r="G38" s="33">
        <f>+'7.2'!G38+'7.3'!G38</f>
        <v>0</v>
      </c>
      <c r="H38" s="34">
        <f t="shared" si="0"/>
        <v>0</v>
      </c>
      <c r="I38" s="33">
        <f>+'7.2'!I38+'7.3'!I38</f>
        <v>0</v>
      </c>
      <c r="J38" s="33">
        <f>+'7.2'!J38+'7.3'!J38</f>
        <v>0</v>
      </c>
      <c r="K38" s="33">
        <f>+'7.2'!K38+'7.3'!K38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+'7.2'!C39+'7.3'!C39</f>
        <v>0</v>
      </c>
      <c r="D39" s="38">
        <f>+'7.2'!D39+'7.3'!D39</f>
        <v>0</v>
      </c>
      <c r="E39" s="38">
        <f>+'7.2'!E39+'7.3'!E39</f>
        <v>0</v>
      </c>
      <c r="F39" s="38">
        <f>+'7.2'!F39+'7.3'!F39</f>
        <v>0</v>
      </c>
      <c r="G39" s="38">
        <f>+'7.2'!G39+'7.3'!G39</f>
        <v>0</v>
      </c>
      <c r="H39" s="39">
        <f t="shared" si="0"/>
        <v>0</v>
      </c>
      <c r="I39" s="38">
        <f>+'7.2'!I39+'7.3'!I39</f>
        <v>0</v>
      </c>
      <c r="J39" s="38">
        <f>+'7.2'!J39+'7.3'!J39</f>
        <v>0</v>
      </c>
      <c r="K39" s="38">
        <f>+'7.2'!K39+'7.3'!K39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5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33">
        <f>+'7.2'!C41+'7.3'!C41</f>
        <v>0</v>
      </c>
      <c r="D41" s="33">
        <f>+'7.2'!D41+'7.3'!D41</f>
        <v>0</v>
      </c>
      <c r="E41" s="33">
        <f>+'7.2'!E41+'7.3'!E41</f>
        <v>0</v>
      </c>
      <c r="F41" s="33">
        <f>+'7.2'!F41+'7.3'!F41</f>
        <v>0</v>
      </c>
      <c r="G41" s="33">
        <f>+'7.2'!G41+'7.3'!G41</f>
        <v>0</v>
      </c>
      <c r="H41" s="34">
        <f t="shared" si="0"/>
        <v>0</v>
      </c>
      <c r="I41" s="33">
        <f>+'7.2'!I41+'7.3'!I41</f>
        <v>0</v>
      </c>
      <c r="J41" s="33">
        <f>+'7.2'!J41+'7.3'!J41</f>
        <v>0</v>
      </c>
      <c r="K41" s="33">
        <f>+'7.2'!K41+'7.3'!K41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+'7.2'!C42+'7.3'!C42</f>
        <v>0</v>
      </c>
      <c r="D42" s="38">
        <f>+'7.2'!D42+'7.3'!D42</f>
        <v>0</v>
      </c>
      <c r="E42" s="38">
        <f>+'7.2'!E42+'7.3'!E42</f>
        <v>0</v>
      </c>
      <c r="F42" s="38">
        <f>+'7.2'!F42+'7.3'!F42</f>
        <v>0</v>
      </c>
      <c r="G42" s="38">
        <f>+'7.2'!G42+'7.3'!G42</f>
        <v>0</v>
      </c>
      <c r="H42" s="39">
        <f t="shared" si="0"/>
        <v>0</v>
      </c>
      <c r="I42" s="38">
        <f>+'7.2'!I42+'7.3'!I42</f>
        <v>0</v>
      </c>
      <c r="J42" s="38">
        <f>+'7.2'!J42+'7.3'!J42</f>
        <v>0</v>
      </c>
      <c r="K42" s="38">
        <f>+'7.2'!K42+'7.3'!K42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5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12">SUM(C45:G45)</f>
        <v>0</v>
      </c>
      <c r="I45" s="38"/>
      <c r="J45" s="38"/>
      <c r="K45" s="38"/>
      <c r="L45" s="39">
        <f t="shared" ref="L45:L49" si="13">SUM(I45:K45)</f>
        <v>0</v>
      </c>
      <c r="M45" s="40">
        <f t="shared" ref="M45:M49" si="14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12"/>
        <v>0</v>
      </c>
      <c r="I46" s="8" t="s">
        <v>18</v>
      </c>
      <c r="J46" s="8" t="s">
        <v>18</v>
      </c>
      <c r="K46" s="8" t="s">
        <v>18</v>
      </c>
      <c r="L46" s="9">
        <f t="shared" si="13"/>
        <v>0</v>
      </c>
      <c r="M46" s="10">
        <f t="shared" si="14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12"/>
        <v>0</v>
      </c>
      <c r="I47" s="33"/>
      <c r="J47" s="33"/>
      <c r="K47" s="33"/>
      <c r="L47" s="34">
        <f t="shared" si="13"/>
        <v>0</v>
      </c>
      <c r="M47" s="35">
        <f t="shared" si="14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12"/>
        <v>0</v>
      </c>
      <c r="I48" s="38"/>
      <c r="J48" s="38"/>
      <c r="K48" s="38"/>
      <c r="L48" s="39">
        <f t="shared" si="13"/>
        <v>0</v>
      </c>
      <c r="M48" s="40">
        <f t="shared" si="14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12"/>
        <v>0</v>
      </c>
      <c r="I49" s="8" t="s">
        <v>18</v>
      </c>
      <c r="J49" s="8" t="s">
        <v>18</v>
      </c>
      <c r="K49" s="8" t="s">
        <v>18</v>
      </c>
      <c r="L49" s="11">
        <f t="shared" si="13"/>
        <v>0</v>
      </c>
      <c r="M49" s="12">
        <f t="shared" si="14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3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106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282</v>
      </c>
      <c r="B7" s="21"/>
      <c r="C7" s="21"/>
      <c r="D7" s="118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73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283</v>
      </c>
      <c r="B9" s="2"/>
      <c r="C9" s="2"/>
      <c r="D9" s="45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284</v>
      </c>
      <c r="B11" s="2"/>
      <c r="C11" s="2"/>
      <c r="D11" s="106"/>
      <c r="E11" s="2"/>
      <c r="F11" s="2"/>
      <c r="G11" s="24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24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78" t="s">
        <v>88</v>
      </c>
      <c r="B13" s="27"/>
      <c r="C13" s="27"/>
      <c r="D13" s="28"/>
      <c r="E13" s="2"/>
      <c r="F13" s="3"/>
      <c r="G13" s="24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285</v>
      </c>
      <c r="B14" s="109"/>
      <c r="C14" s="109"/>
      <c r="D14" s="121" t="s">
        <v>309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4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58"/>
  <sheetViews>
    <sheetView zoomScaleNormal="100" workbookViewId="0">
      <selection activeCell="G10" sqref="G10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107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112" t="s">
        <v>34</v>
      </c>
      <c r="B6" s="108"/>
      <c r="C6" s="113"/>
      <c r="D6" s="114"/>
      <c r="E6" s="24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102" t="s">
        <v>286</v>
      </c>
      <c r="B7" s="2"/>
      <c r="C7" s="24"/>
      <c r="D7" s="26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287</v>
      </c>
      <c r="B9" s="2"/>
      <c r="C9" s="24"/>
      <c r="D9" s="26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4"/>
      <c r="D10" s="26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25">
      <c r="A11" s="102" t="s">
        <v>288</v>
      </c>
      <c r="B11" s="2"/>
      <c r="C11" s="24"/>
      <c r="D11" s="2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02" t="s">
        <v>88</v>
      </c>
      <c r="B12" s="2"/>
      <c r="C12" s="2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7"/>
      <c r="B13" s="15"/>
      <c r="C13" s="27"/>
      <c r="D13" s="29"/>
      <c r="E13" s="2"/>
      <c r="F13" s="24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5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108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/>
      <c r="E6" s="2"/>
      <c r="F6" s="3"/>
      <c r="G6" s="2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289</v>
      </c>
      <c r="B7" s="21"/>
      <c r="C7" s="21"/>
      <c r="D7" s="103"/>
      <c r="E7" s="2"/>
      <c r="F7" s="2"/>
      <c r="G7" s="2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23</v>
      </c>
      <c r="B8" s="24"/>
      <c r="C8" s="24"/>
      <c r="D8" s="26"/>
      <c r="E8" s="24"/>
      <c r="F8" s="2"/>
      <c r="G8" s="2"/>
      <c r="H8" s="24"/>
      <c r="I8" s="2"/>
      <c r="J8" s="24"/>
      <c r="K8" s="16" t="s">
        <v>9</v>
      </c>
      <c r="L8" s="2"/>
      <c r="M8" s="24"/>
      <c r="N8" s="26"/>
    </row>
    <row r="9" spans="1:14" ht="17.7" customHeight="1" x14ac:dyDescent="0.25">
      <c r="A9" s="102" t="s">
        <v>26</v>
      </c>
      <c r="B9" s="2"/>
      <c r="C9" s="2"/>
      <c r="D9" s="26"/>
      <c r="E9" s="2"/>
      <c r="F9" s="2"/>
      <c r="G9" s="2"/>
      <c r="H9" s="24"/>
      <c r="I9" s="2"/>
      <c r="J9" s="24"/>
      <c r="K9" s="16" t="s">
        <v>28</v>
      </c>
      <c r="L9" s="2"/>
      <c r="M9" s="24"/>
      <c r="N9" s="26"/>
    </row>
    <row r="10" spans="1:14" ht="17.7" customHeight="1" x14ac:dyDescent="0.25">
      <c r="A10" s="16" t="s">
        <v>22</v>
      </c>
      <c r="B10" s="2"/>
      <c r="C10" s="2"/>
      <c r="D10" s="45"/>
      <c r="E10" s="2"/>
      <c r="F10" s="2"/>
      <c r="G10" s="2"/>
      <c r="H10" s="24"/>
      <c r="I10" s="2"/>
      <c r="J10" s="24"/>
      <c r="K10" s="16" t="s">
        <v>6</v>
      </c>
      <c r="L10" s="2"/>
      <c r="M10" s="24"/>
      <c r="N10" s="26"/>
    </row>
    <row r="11" spans="1:14" ht="17.7" customHeight="1" x14ac:dyDescent="0.25">
      <c r="A11" s="102" t="s">
        <v>35</v>
      </c>
      <c r="B11" s="2"/>
      <c r="C11" s="2"/>
      <c r="D11" s="111"/>
      <c r="E11" s="2"/>
      <c r="F11" s="2"/>
      <c r="G11" s="2"/>
      <c r="H11" s="2"/>
      <c r="I11" s="2"/>
      <c r="J11" s="24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4"/>
      <c r="F12" s="2"/>
      <c r="G12" s="2"/>
      <c r="H12" s="2"/>
      <c r="I12" s="2"/>
      <c r="J12" s="24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2"/>
      <c r="G13" s="4"/>
      <c r="H13" s="2"/>
      <c r="I13" s="2"/>
      <c r="J13" s="24"/>
      <c r="K13" s="2"/>
      <c r="L13" s="2"/>
      <c r="M13" s="2"/>
      <c r="N13" s="2"/>
    </row>
    <row r="14" spans="1:14" ht="17.7" customHeight="1" x14ac:dyDescent="0.3">
      <c r="A14" s="129" t="s">
        <v>290</v>
      </c>
      <c r="B14" s="109"/>
      <c r="C14" s="109"/>
      <c r="D14" s="122" t="s">
        <v>308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B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6" width="17.5546875" customWidth="1"/>
    <col min="7" max="7" width="17.88671875" customWidth="1"/>
    <col min="8" max="9" width="17.5546875" customWidth="1"/>
    <col min="10" max="10" width="18" customWidth="1"/>
    <col min="11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109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85</v>
      </c>
      <c r="B6" s="2"/>
      <c r="C6" s="2"/>
      <c r="D6" s="2"/>
      <c r="E6" s="2"/>
      <c r="F6" s="2"/>
      <c r="G6" s="2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291</v>
      </c>
      <c r="B7" s="21"/>
      <c r="C7" s="21"/>
      <c r="D7" s="103"/>
      <c r="E7" s="24"/>
      <c r="F7" s="2"/>
      <c r="G7" s="2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270</v>
      </c>
      <c r="B8" s="24"/>
      <c r="C8" s="24"/>
      <c r="D8" s="26"/>
      <c r="E8" s="24"/>
      <c r="F8" s="24"/>
      <c r="G8" s="2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292</v>
      </c>
      <c r="B9" s="2"/>
      <c r="C9" s="2"/>
      <c r="D9" s="45"/>
      <c r="E9" s="24"/>
      <c r="F9" s="24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4"/>
      <c r="F10" s="24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293</v>
      </c>
      <c r="B11" s="2"/>
      <c r="C11" s="2"/>
      <c r="D11" s="106"/>
      <c r="E11" s="24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02" t="s">
        <v>267</v>
      </c>
      <c r="D12" s="45"/>
      <c r="E12" s="24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78" t="s">
        <v>88</v>
      </c>
      <c r="B13" s="27"/>
      <c r="C13" s="27"/>
      <c r="D13" s="29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294</v>
      </c>
      <c r="B14" s="109"/>
      <c r="C14" s="109"/>
      <c r="D14" s="121" t="s">
        <v>307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1"/>
      <c r="B15" s="2"/>
      <c r="C15" s="2"/>
      <c r="D15" s="51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5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5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6.2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9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110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85</v>
      </c>
      <c r="B6" s="2"/>
      <c r="C6" s="2"/>
      <c r="D6" s="2"/>
      <c r="E6" s="24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295</v>
      </c>
      <c r="B7" s="21"/>
      <c r="C7" s="21"/>
      <c r="D7" s="10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270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296</v>
      </c>
      <c r="B9" s="2"/>
      <c r="C9" s="2"/>
      <c r="D9" s="45"/>
      <c r="E9" s="24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31</v>
      </c>
      <c r="B11" s="2"/>
      <c r="C11" s="2"/>
      <c r="D11" s="10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02" t="s">
        <v>267</v>
      </c>
      <c r="D12" s="45"/>
      <c r="E12" s="24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78" t="s">
        <v>88</v>
      </c>
      <c r="B13" s="27"/>
      <c r="C13" s="27"/>
      <c r="D13" s="28"/>
      <c r="E13" s="24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297</v>
      </c>
      <c r="B14" s="109"/>
      <c r="C14" s="109"/>
      <c r="D14" s="121" t="s">
        <v>306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1"/>
      <c r="B15" s="2"/>
      <c r="C15" s="2"/>
      <c r="D15" s="51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1A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1544-A8C2-4DAF-A7A0-6622B6D4014E}">
  <sheetPr>
    <pageSetUpPr fitToPage="1"/>
  </sheetPr>
  <dimension ref="A1:S30"/>
  <sheetViews>
    <sheetView tabSelected="1" topLeftCell="A10" zoomScale="115" zoomScaleNormal="115" workbookViewId="0">
      <pane xSplit="4" topLeftCell="E1" activePane="topRight" state="frozen"/>
      <selection activeCell="D6" sqref="D6"/>
      <selection pane="topRight" activeCell="J17" sqref="J17"/>
    </sheetView>
  </sheetViews>
  <sheetFormatPr defaultRowHeight="13.2" x14ac:dyDescent="0.25"/>
  <cols>
    <col min="1" max="1" width="6.33203125" style="92" customWidth="1"/>
    <col min="2" max="2" width="41.109375" style="92" bestFit="1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8.88671875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8.88671875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8.88671875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8.88671875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8.88671875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8.88671875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8.88671875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8.88671875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8.88671875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8.88671875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8.88671875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8.88671875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8.88671875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8.88671875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8.88671875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8.88671875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8.88671875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8.88671875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8.88671875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8.88671875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8.88671875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8.88671875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8.88671875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8.88671875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8.88671875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8.88671875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8.88671875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8.88671875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8.88671875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8.88671875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8.88671875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8.88671875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8.88671875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8.88671875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8.88671875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8.88671875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8.88671875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8.88671875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8.88671875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8.88671875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8.88671875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8.88671875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8.88671875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8.88671875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8.88671875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8.88671875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8.88671875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8.88671875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8.88671875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8.88671875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8.88671875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8.88671875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8.88671875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8.88671875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8.88671875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8.88671875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8.88671875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8.88671875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8.88671875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8.88671875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8.88671875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8.88671875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8.88671875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8.88671875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139">
        <v>32</v>
      </c>
      <c r="F3" s="139">
        <v>75</v>
      </c>
      <c r="G3" s="139">
        <v>38</v>
      </c>
      <c r="H3" s="139">
        <v>10</v>
      </c>
      <c r="I3" s="100"/>
      <c r="J3" s="136">
        <v>35</v>
      </c>
      <c r="K3" s="85">
        <f>F3</f>
        <v>75</v>
      </c>
      <c r="L3" s="85">
        <f>H3</f>
        <v>10</v>
      </c>
      <c r="M3" s="100"/>
      <c r="N3" s="137">
        <v>61</v>
      </c>
      <c r="O3" s="86">
        <f>H3</f>
        <v>10</v>
      </c>
      <c r="P3" s="100"/>
      <c r="Q3" s="138">
        <v>45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139">
        <v>30</v>
      </c>
      <c r="F4" s="139">
        <v>23</v>
      </c>
      <c r="G4" s="139">
        <v>32</v>
      </c>
      <c r="H4" s="139">
        <v>10</v>
      </c>
      <c r="I4" s="101"/>
      <c r="J4" s="136">
        <v>31</v>
      </c>
      <c r="K4" s="85">
        <f t="shared" ref="K4:K14" si="0">F4</f>
        <v>23</v>
      </c>
      <c r="L4" s="85">
        <f t="shared" ref="L4:L14" si="1">H4</f>
        <v>10</v>
      </c>
      <c r="M4" s="101"/>
      <c r="N4" s="137">
        <v>26</v>
      </c>
      <c r="O4" s="86">
        <f t="shared" ref="O4:O14" si="2">H4</f>
        <v>10</v>
      </c>
      <c r="P4" s="101"/>
      <c r="Q4" s="138">
        <v>30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139">
        <v>39</v>
      </c>
      <c r="F5" s="139">
        <v>33</v>
      </c>
      <c r="G5" s="139">
        <v>33</v>
      </c>
      <c r="H5" s="139">
        <v>8</v>
      </c>
      <c r="I5" s="100"/>
      <c r="J5" s="136">
        <v>36</v>
      </c>
      <c r="K5" s="85">
        <f t="shared" si="0"/>
        <v>33</v>
      </c>
      <c r="L5" s="85">
        <f t="shared" si="1"/>
        <v>8</v>
      </c>
      <c r="M5" s="100"/>
      <c r="N5" s="137">
        <v>35</v>
      </c>
      <c r="O5" s="86">
        <f t="shared" si="2"/>
        <v>8</v>
      </c>
      <c r="P5" s="100"/>
      <c r="Q5" s="138">
        <v>35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139">
        <v>23</v>
      </c>
      <c r="F6" s="139">
        <v>13</v>
      </c>
      <c r="G6" s="139">
        <v>30</v>
      </c>
      <c r="H6" s="139">
        <v>10</v>
      </c>
      <c r="I6" s="101"/>
      <c r="J6" s="136">
        <v>28</v>
      </c>
      <c r="K6" s="85">
        <f t="shared" si="0"/>
        <v>13</v>
      </c>
      <c r="L6" s="85">
        <f t="shared" si="1"/>
        <v>10</v>
      </c>
      <c r="M6" s="101"/>
      <c r="N6" s="137">
        <v>16</v>
      </c>
      <c r="O6" s="86">
        <f t="shared" si="2"/>
        <v>10</v>
      </c>
      <c r="P6" s="101"/>
      <c r="Q6" s="138">
        <v>25</v>
      </c>
      <c r="R6" s="84">
        <f t="shared" si="3"/>
        <v>10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139">
        <v>30</v>
      </c>
      <c r="F7" s="139">
        <v>21</v>
      </c>
      <c r="G7" s="139">
        <v>32</v>
      </c>
      <c r="H7" s="139">
        <v>10</v>
      </c>
      <c r="I7" s="100"/>
      <c r="J7" s="136">
        <v>31</v>
      </c>
      <c r="K7" s="85">
        <f t="shared" si="0"/>
        <v>21</v>
      </c>
      <c r="L7" s="85">
        <f t="shared" si="1"/>
        <v>10</v>
      </c>
      <c r="M7" s="100"/>
      <c r="N7" s="137">
        <v>24</v>
      </c>
      <c r="O7" s="86">
        <f t="shared" si="2"/>
        <v>10</v>
      </c>
      <c r="P7" s="100"/>
      <c r="Q7" s="138">
        <v>30</v>
      </c>
      <c r="R7" s="84">
        <f t="shared" si="3"/>
        <v>10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139">
        <v>22</v>
      </c>
      <c r="F8" s="139">
        <v>10</v>
      </c>
      <c r="G8" s="139">
        <v>30</v>
      </c>
      <c r="H8" s="139">
        <v>11</v>
      </c>
      <c r="I8" s="101"/>
      <c r="J8" s="136">
        <v>28</v>
      </c>
      <c r="K8" s="85">
        <f t="shared" si="0"/>
        <v>10</v>
      </c>
      <c r="L8" s="85">
        <f t="shared" si="1"/>
        <v>11</v>
      </c>
      <c r="M8" s="101"/>
      <c r="N8" s="137">
        <v>14</v>
      </c>
      <c r="O8" s="86">
        <f t="shared" si="2"/>
        <v>11</v>
      </c>
      <c r="P8" s="101"/>
      <c r="Q8" s="138">
        <v>24</v>
      </c>
      <c r="R8" s="84">
        <f t="shared" si="3"/>
        <v>11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139">
        <v>37</v>
      </c>
      <c r="F9" s="139">
        <v>45</v>
      </c>
      <c r="G9" s="139">
        <v>37</v>
      </c>
      <c r="H9" s="139">
        <v>7</v>
      </c>
      <c r="I9" s="100"/>
      <c r="J9" s="136">
        <v>37</v>
      </c>
      <c r="K9" s="85">
        <f t="shared" si="0"/>
        <v>45</v>
      </c>
      <c r="L9" s="85">
        <f t="shared" si="1"/>
        <v>7</v>
      </c>
      <c r="M9" s="100"/>
      <c r="N9" s="137">
        <v>42</v>
      </c>
      <c r="O9" s="86">
        <f t="shared" si="2"/>
        <v>7</v>
      </c>
      <c r="P9" s="100"/>
      <c r="Q9" s="138">
        <v>39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139">
        <v>32</v>
      </c>
      <c r="F10" s="139">
        <v>30</v>
      </c>
      <c r="G10" s="139">
        <v>40</v>
      </c>
      <c r="H10" s="139">
        <v>11</v>
      </c>
      <c r="I10" s="101"/>
      <c r="J10" s="136">
        <v>36</v>
      </c>
      <c r="K10" s="85">
        <f t="shared" si="0"/>
        <v>30</v>
      </c>
      <c r="L10" s="85">
        <f t="shared" si="1"/>
        <v>11</v>
      </c>
      <c r="M10" s="101"/>
      <c r="N10" s="137">
        <v>31</v>
      </c>
      <c r="O10" s="86">
        <f t="shared" si="2"/>
        <v>11</v>
      </c>
      <c r="P10" s="101"/>
      <c r="Q10" s="138">
        <v>35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139">
        <v>32</v>
      </c>
      <c r="F11" s="139">
        <v>17</v>
      </c>
      <c r="G11" s="139">
        <v>35</v>
      </c>
      <c r="H11" s="139">
        <v>10</v>
      </c>
      <c r="I11" s="100"/>
      <c r="J11" s="136">
        <v>34</v>
      </c>
      <c r="K11" s="85">
        <f t="shared" si="0"/>
        <v>17</v>
      </c>
      <c r="L11" s="85">
        <f t="shared" si="1"/>
        <v>10</v>
      </c>
      <c r="M11" s="100"/>
      <c r="N11" s="137">
        <v>23</v>
      </c>
      <c r="O11" s="86">
        <f t="shared" si="2"/>
        <v>10</v>
      </c>
      <c r="P11" s="100"/>
      <c r="Q11" s="138">
        <v>31</v>
      </c>
      <c r="R11" s="84">
        <f t="shared" si="3"/>
        <v>10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139">
        <v>31</v>
      </c>
      <c r="F12" s="139">
        <v>27</v>
      </c>
      <c r="G12" s="139">
        <v>32</v>
      </c>
      <c r="H12" s="139">
        <v>9</v>
      </c>
      <c r="I12" s="101"/>
      <c r="J12" s="136">
        <v>32</v>
      </c>
      <c r="K12" s="85">
        <f t="shared" si="0"/>
        <v>27</v>
      </c>
      <c r="L12" s="85">
        <f t="shared" si="1"/>
        <v>9</v>
      </c>
      <c r="M12" s="101"/>
      <c r="N12" s="137">
        <v>29</v>
      </c>
      <c r="O12" s="86">
        <f t="shared" si="2"/>
        <v>9</v>
      </c>
      <c r="P12" s="101"/>
      <c r="Q12" s="138">
        <v>31</v>
      </c>
      <c r="R12" s="84">
        <f t="shared" si="3"/>
        <v>9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139">
        <v>35</v>
      </c>
      <c r="F13" s="139">
        <v>30</v>
      </c>
      <c r="G13" s="139">
        <v>37</v>
      </c>
      <c r="H13" s="139">
        <v>11</v>
      </c>
      <c r="I13" s="100"/>
      <c r="J13" s="136">
        <v>36</v>
      </c>
      <c r="K13" s="85">
        <f t="shared" si="0"/>
        <v>30</v>
      </c>
      <c r="L13" s="85">
        <f t="shared" si="1"/>
        <v>11</v>
      </c>
      <c r="M13" s="100"/>
      <c r="N13" s="137">
        <v>32</v>
      </c>
      <c r="O13" s="86">
        <f t="shared" si="2"/>
        <v>11</v>
      </c>
      <c r="P13" s="100"/>
      <c r="Q13" s="138">
        <v>35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139">
        <v>34</v>
      </c>
      <c r="F14" s="139">
        <v>30</v>
      </c>
      <c r="G14" s="139">
        <v>41</v>
      </c>
      <c r="H14" s="139">
        <v>11</v>
      </c>
      <c r="I14" s="101"/>
      <c r="J14" s="136">
        <v>38</v>
      </c>
      <c r="K14" s="85">
        <f t="shared" si="0"/>
        <v>30</v>
      </c>
      <c r="L14" s="85">
        <f t="shared" si="1"/>
        <v>11</v>
      </c>
      <c r="M14" s="101"/>
      <c r="N14" s="137">
        <v>31</v>
      </c>
      <c r="O14" s="86">
        <f t="shared" si="2"/>
        <v>11</v>
      </c>
      <c r="P14" s="101"/>
      <c r="Q14" s="138">
        <v>36</v>
      </c>
      <c r="R14" s="84">
        <f t="shared" si="3"/>
        <v>11</v>
      </c>
    </row>
    <row r="15" spans="1:19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327</v>
      </c>
      <c r="O15" s="166"/>
      <c r="P15" s="87"/>
      <c r="Q15" s="166" t="s">
        <v>227</v>
      </c>
      <c r="R15" s="166"/>
    </row>
    <row r="16" spans="1:19" s="94" customFormat="1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140"/>
      <c r="O16" s="81"/>
      <c r="P16"/>
      <c r="Q16" s="81"/>
      <c r="R16" s="81"/>
    </row>
    <row r="18" spans="1:18" x14ac:dyDescent="0.25">
      <c r="A18" s="99" t="s">
        <v>326</v>
      </c>
      <c r="H18" s="92"/>
      <c r="L18" s="92"/>
      <c r="O18" s="92"/>
      <c r="R18" s="92"/>
    </row>
    <row r="19" spans="1:18" x14ac:dyDescent="0.25">
      <c r="A19" s="91"/>
      <c r="D19" s="92"/>
      <c r="H19" s="92"/>
      <c r="L19" s="92"/>
      <c r="O19" s="92"/>
      <c r="R19" s="92"/>
    </row>
    <row r="20" spans="1:18" x14ac:dyDescent="0.25">
      <c r="C20" s="92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6ED-6B1E-492A-BD14-7582D50537E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E17" sqref="E17"/>
    </sheetView>
  </sheetViews>
  <sheetFormatPr defaultRowHeight="13.2" x14ac:dyDescent="0.25"/>
  <cols>
    <col min="1" max="1" width="6.33203125" style="92" customWidth="1"/>
    <col min="2" max="2" width="41.109375" style="92" bestFit="1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8.88671875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8.88671875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8.88671875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8.88671875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8.88671875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8.88671875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8.88671875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8.88671875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8.88671875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8.88671875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8.88671875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8.88671875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8.88671875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8.88671875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8.88671875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8.88671875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8.88671875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8.88671875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8.88671875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8.88671875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8.88671875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8.88671875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8.88671875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8.88671875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8.88671875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8.88671875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8.88671875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8.88671875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8.88671875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8.88671875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8.88671875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8.88671875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8.88671875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8.88671875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8.88671875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8.88671875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8.88671875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8.88671875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8.88671875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8.88671875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8.88671875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8.88671875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8.88671875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8.88671875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8.88671875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8.88671875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8.88671875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8.88671875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8.88671875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8.88671875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8.88671875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8.88671875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8.88671875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8.88671875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8.88671875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8.88671875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8.88671875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8.88671875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8.88671875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8.88671875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8.88671875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8.88671875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8.88671875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8.88671875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139">
        <v>34</v>
      </c>
      <c r="F3" s="139">
        <v>63</v>
      </c>
      <c r="G3" s="139">
        <v>38</v>
      </c>
      <c r="H3" s="139">
        <v>10</v>
      </c>
      <c r="I3" s="100"/>
      <c r="J3" s="136">
        <v>36</v>
      </c>
      <c r="K3" s="85">
        <f>F3</f>
        <v>63</v>
      </c>
      <c r="L3" s="85">
        <f>H3</f>
        <v>10</v>
      </c>
      <c r="M3" s="100"/>
      <c r="N3" s="137">
        <v>43</v>
      </c>
      <c r="O3" s="86">
        <f>H3</f>
        <v>10</v>
      </c>
      <c r="P3" s="100"/>
      <c r="Q3" s="138">
        <v>44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139">
        <v>32</v>
      </c>
      <c r="F4" s="139">
        <v>24</v>
      </c>
      <c r="G4" s="139">
        <v>34</v>
      </c>
      <c r="H4" s="139">
        <v>10</v>
      </c>
      <c r="I4" s="101"/>
      <c r="J4" s="136">
        <v>33</v>
      </c>
      <c r="K4" s="85">
        <f t="shared" ref="K4:K14" si="0">F4</f>
        <v>24</v>
      </c>
      <c r="L4" s="85">
        <f t="shared" ref="L4:L14" si="1">H4</f>
        <v>10</v>
      </c>
      <c r="M4" s="101"/>
      <c r="N4" s="137">
        <v>30</v>
      </c>
      <c r="O4" s="86">
        <f t="shared" ref="O4:O14" si="2">H4</f>
        <v>10</v>
      </c>
      <c r="P4" s="101"/>
      <c r="Q4" s="138">
        <v>31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139">
        <v>42</v>
      </c>
      <c r="F5" s="139">
        <v>36</v>
      </c>
      <c r="G5" s="139">
        <v>34</v>
      </c>
      <c r="H5" s="139">
        <v>8</v>
      </c>
      <c r="I5" s="100"/>
      <c r="J5" s="136">
        <v>38</v>
      </c>
      <c r="K5" s="85">
        <f t="shared" si="0"/>
        <v>36</v>
      </c>
      <c r="L5" s="85">
        <f t="shared" si="1"/>
        <v>8</v>
      </c>
      <c r="M5" s="100"/>
      <c r="N5" s="137">
        <v>40</v>
      </c>
      <c r="O5" s="86">
        <f t="shared" si="2"/>
        <v>8</v>
      </c>
      <c r="P5" s="100"/>
      <c r="Q5" s="138">
        <v>37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139">
        <v>26</v>
      </c>
      <c r="F6" s="139">
        <v>15</v>
      </c>
      <c r="G6" s="139">
        <v>32</v>
      </c>
      <c r="H6" s="139">
        <v>10</v>
      </c>
      <c r="I6" s="101"/>
      <c r="J6" s="136">
        <v>30</v>
      </c>
      <c r="K6" s="85">
        <f t="shared" si="0"/>
        <v>15</v>
      </c>
      <c r="L6" s="85">
        <f t="shared" si="1"/>
        <v>10</v>
      </c>
      <c r="M6" s="101"/>
      <c r="N6" s="137">
        <v>22</v>
      </c>
      <c r="O6" s="86">
        <f t="shared" si="2"/>
        <v>10</v>
      </c>
      <c r="P6" s="101"/>
      <c r="Q6" s="138">
        <v>27</v>
      </c>
      <c r="R6" s="84">
        <f t="shared" si="3"/>
        <v>10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139">
        <v>32</v>
      </c>
      <c r="F7" s="139">
        <v>22</v>
      </c>
      <c r="G7" s="139">
        <v>35</v>
      </c>
      <c r="H7" s="139">
        <v>11</v>
      </c>
      <c r="I7" s="100"/>
      <c r="J7" s="136">
        <v>34</v>
      </c>
      <c r="K7" s="85">
        <f t="shared" si="0"/>
        <v>22</v>
      </c>
      <c r="L7" s="85">
        <f t="shared" si="1"/>
        <v>11</v>
      </c>
      <c r="M7" s="100"/>
      <c r="N7" s="137">
        <v>30</v>
      </c>
      <c r="O7" s="86">
        <f t="shared" si="2"/>
        <v>11</v>
      </c>
      <c r="P7" s="100"/>
      <c r="Q7" s="138">
        <v>31</v>
      </c>
      <c r="R7" s="84">
        <f t="shared" si="3"/>
        <v>11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139">
        <v>24</v>
      </c>
      <c r="F8" s="139">
        <v>11</v>
      </c>
      <c r="G8" s="139">
        <v>32</v>
      </c>
      <c r="H8" s="139">
        <v>11</v>
      </c>
      <c r="I8" s="101"/>
      <c r="J8" s="136">
        <v>29</v>
      </c>
      <c r="K8" s="85">
        <f t="shared" si="0"/>
        <v>11</v>
      </c>
      <c r="L8" s="85">
        <f t="shared" si="1"/>
        <v>11</v>
      </c>
      <c r="M8" s="101"/>
      <c r="N8" s="137">
        <v>20</v>
      </c>
      <c r="O8" s="86">
        <f t="shared" si="2"/>
        <v>11</v>
      </c>
      <c r="P8" s="101"/>
      <c r="Q8" s="138">
        <v>25</v>
      </c>
      <c r="R8" s="84">
        <f t="shared" si="3"/>
        <v>11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139">
        <v>40</v>
      </c>
      <c r="F9" s="139">
        <v>46</v>
      </c>
      <c r="G9" s="139">
        <v>38</v>
      </c>
      <c r="H9" s="139">
        <v>7</v>
      </c>
      <c r="I9" s="100"/>
      <c r="J9" s="136">
        <v>39</v>
      </c>
      <c r="K9" s="85">
        <f t="shared" si="0"/>
        <v>46</v>
      </c>
      <c r="L9" s="85">
        <f t="shared" si="1"/>
        <v>7</v>
      </c>
      <c r="M9" s="100"/>
      <c r="N9" s="137">
        <v>42</v>
      </c>
      <c r="O9" s="86">
        <f t="shared" si="2"/>
        <v>7</v>
      </c>
      <c r="P9" s="100"/>
      <c r="Q9" s="138">
        <v>41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139">
        <v>34</v>
      </c>
      <c r="F10" s="139">
        <v>29</v>
      </c>
      <c r="G10" s="139">
        <v>42</v>
      </c>
      <c r="H10" s="139">
        <v>11</v>
      </c>
      <c r="I10" s="101"/>
      <c r="J10" s="136">
        <v>38</v>
      </c>
      <c r="K10" s="85">
        <f t="shared" si="0"/>
        <v>29</v>
      </c>
      <c r="L10" s="85">
        <f t="shared" si="1"/>
        <v>11</v>
      </c>
      <c r="M10" s="101"/>
      <c r="N10" s="137">
        <v>32</v>
      </c>
      <c r="O10" s="86">
        <f t="shared" si="2"/>
        <v>11</v>
      </c>
      <c r="P10" s="101"/>
      <c r="Q10" s="138">
        <v>35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139">
        <v>34</v>
      </c>
      <c r="F11" s="139">
        <v>18</v>
      </c>
      <c r="G11" s="139">
        <v>38</v>
      </c>
      <c r="H11" s="139">
        <v>10</v>
      </c>
      <c r="I11" s="100"/>
      <c r="J11" s="136">
        <v>36</v>
      </c>
      <c r="K11" s="85">
        <f t="shared" si="0"/>
        <v>18</v>
      </c>
      <c r="L11" s="85">
        <f t="shared" si="1"/>
        <v>10</v>
      </c>
      <c r="M11" s="100"/>
      <c r="N11" s="137">
        <v>31</v>
      </c>
      <c r="O11" s="86">
        <f t="shared" si="2"/>
        <v>10</v>
      </c>
      <c r="P11" s="100"/>
      <c r="Q11" s="138">
        <v>32</v>
      </c>
      <c r="R11" s="84">
        <f t="shared" si="3"/>
        <v>10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139">
        <v>33</v>
      </c>
      <c r="F12" s="139">
        <v>31</v>
      </c>
      <c r="G12" s="139">
        <v>34</v>
      </c>
      <c r="H12" s="139">
        <v>10</v>
      </c>
      <c r="I12" s="101"/>
      <c r="J12" s="136">
        <v>34</v>
      </c>
      <c r="K12" s="85">
        <f t="shared" si="0"/>
        <v>31</v>
      </c>
      <c r="L12" s="85">
        <f t="shared" si="1"/>
        <v>10</v>
      </c>
      <c r="M12" s="101"/>
      <c r="N12" s="137">
        <v>32</v>
      </c>
      <c r="O12" s="86">
        <f t="shared" si="2"/>
        <v>10</v>
      </c>
      <c r="P12" s="101"/>
      <c r="Q12" s="138">
        <v>33</v>
      </c>
      <c r="R12" s="84">
        <f t="shared" si="3"/>
        <v>10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139">
        <v>38</v>
      </c>
      <c r="F13" s="139">
        <v>33</v>
      </c>
      <c r="G13" s="139">
        <v>39</v>
      </c>
      <c r="H13" s="139">
        <v>11</v>
      </c>
      <c r="I13" s="100"/>
      <c r="J13" s="136">
        <v>39</v>
      </c>
      <c r="K13" s="85">
        <f t="shared" si="0"/>
        <v>33</v>
      </c>
      <c r="L13" s="85">
        <f t="shared" si="1"/>
        <v>11</v>
      </c>
      <c r="M13" s="100"/>
      <c r="N13" s="137">
        <v>36</v>
      </c>
      <c r="O13" s="86">
        <f t="shared" si="2"/>
        <v>11</v>
      </c>
      <c r="P13" s="100"/>
      <c r="Q13" s="138">
        <v>37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139">
        <v>35</v>
      </c>
      <c r="F14" s="139">
        <v>31</v>
      </c>
      <c r="G14" s="139">
        <v>42</v>
      </c>
      <c r="H14" s="139">
        <v>10</v>
      </c>
      <c r="I14" s="101"/>
      <c r="J14" s="136">
        <v>39</v>
      </c>
      <c r="K14" s="85">
        <f t="shared" si="0"/>
        <v>31</v>
      </c>
      <c r="L14" s="85">
        <f t="shared" si="1"/>
        <v>10</v>
      </c>
      <c r="M14" s="101"/>
      <c r="N14" s="137">
        <v>34</v>
      </c>
      <c r="O14" s="86">
        <f t="shared" si="2"/>
        <v>10</v>
      </c>
      <c r="P14" s="101"/>
      <c r="Q14" s="138">
        <v>36</v>
      </c>
      <c r="R14" s="84">
        <f t="shared" si="3"/>
        <v>10</v>
      </c>
    </row>
    <row r="15" spans="1:19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228</v>
      </c>
      <c r="O15" s="166"/>
      <c r="P15" s="87"/>
      <c r="Q15" s="166" t="s">
        <v>227</v>
      </c>
      <c r="R15" s="166"/>
    </row>
    <row r="16" spans="1:19" s="94" customFormat="1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140"/>
      <c r="O16" s="81"/>
      <c r="P16"/>
      <c r="Q16" s="81"/>
      <c r="R16" s="81"/>
    </row>
    <row r="18" spans="1:18" x14ac:dyDescent="0.25">
      <c r="A18" s="99" t="s">
        <v>326</v>
      </c>
      <c r="H18" s="92"/>
      <c r="L18" s="92"/>
      <c r="O18" s="92"/>
      <c r="R18" s="92"/>
    </row>
    <row r="19" spans="1:18" x14ac:dyDescent="0.25">
      <c r="A19" s="91"/>
      <c r="D19" s="92"/>
      <c r="H19" s="92"/>
      <c r="L19" s="92"/>
      <c r="O19" s="92"/>
      <c r="R19" s="92"/>
    </row>
    <row r="20" spans="1:18" x14ac:dyDescent="0.25">
      <c r="C20" s="92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BBD9-0A85-46AF-B55B-46B150197CFA}">
  <sheetPr>
    <pageSetUpPr fitToPage="1"/>
  </sheetPr>
  <dimension ref="A1:S30"/>
  <sheetViews>
    <sheetView zoomScale="145" zoomScaleNormal="145" workbookViewId="0">
      <pane xSplit="4" topLeftCell="H1" activePane="topRight" state="frozen"/>
      <selection activeCell="D6" sqref="D6"/>
      <selection pane="topRight" activeCell="N10" sqref="N10"/>
    </sheetView>
  </sheetViews>
  <sheetFormatPr defaultRowHeight="13.2" x14ac:dyDescent="0.25"/>
  <cols>
    <col min="1" max="1" width="6.33203125" style="92" customWidth="1"/>
    <col min="2" max="2" width="41.109375" style="92" bestFit="1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9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9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9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9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9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9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9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9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9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9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9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9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9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9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9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9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9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9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9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9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9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9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9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9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9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9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9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9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9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9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9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9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9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9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9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9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9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9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9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9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9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9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9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9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9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9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9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9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9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9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9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9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9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9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9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9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9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9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9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9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9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9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9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9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139">
        <v>32</v>
      </c>
      <c r="F3" s="139">
        <v>59</v>
      </c>
      <c r="G3" s="139">
        <v>38</v>
      </c>
      <c r="H3" s="139">
        <v>10</v>
      </c>
      <c r="I3" s="100"/>
      <c r="J3" s="136">
        <v>35</v>
      </c>
      <c r="K3" s="85">
        <f>F3</f>
        <v>59</v>
      </c>
      <c r="L3" s="85">
        <f>H3</f>
        <v>10</v>
      </c>
      <c r="M3" s="100"/>
      <c r="N3" s="137">
        <v>54</v>
      </c>
      <c r="O3" s="86">
        <f>H3</f>
        <v>10</v>
      </c>
      <c r="P3" s="100"/>
      <c r="Q3" s="138">
        <v>41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139">
        <v>32</v>
      </c>
      <c r="F4" s="139">
        <v>28</v>
      </c>
      <c r="G4" s="139">
        <v>33</v>
      </c>
      <c r="H4" s="139">
        <v>10</v>
      </c>
      <c r="I4" s="101"/>
      <c r="J4" s="136">
        <v>33</v>
      </c>
      <c r="K4" s="85">
        <f t="shared" ref="K4:K14" si="0">F4</f>
        <v>28</v>
      </c>
      <c r="L4" s="85">
        <f t="shared" ref="L4:L14" si="1">H4</f>
        <v>10</v>
      </c>
      <c r="M4" s="101"/>
      <c r="N4" s="137">
        <v>29</v>
      </c>
      <c r="O4" s="86">
        <f t="shared" ref="O4:O14" si="2">H4</f>
        <v>10</v>
      </c>
      <c r="P4" s="101"/>
      <c r="Q4" s="138">
        <v>31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139">
        <v>43</v>
      </c>
      <c r="F5" s="139">
        <v>39</v>
      </c>
      <c r="G5" s="139">
        <v>34</v>
      </c>
      <c r="H5" s="139">
        <v>8</v>
      </c>
      <c r="I5" s="100"/>
      <c r="J5" s="136">
        <v>38</v>
      </c>
      <c r="K5" s="85">
        <f t="shared" si="0"/>
        <v>39</v>
      </c>
      <c r="L5" s="85">
        <f t="shared" si="1"/>
        <v>8</v>
      </c>
      <c r="M5" s="100"/>
      <c r="N5" s="137">
        <v>40</v>
      </c>
      <c r="O5" s="86">
        <f t="shared" si="2"/>
        <v>8</v>
      </c>
      <c r="P5" s="100"/>
      <c r="Q5" s="138">
        <v>39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139">
        <v>28</v>
      </c>
      <c r="F6" s="139">
        <v>18</v>
      </c>
      <c r="G6" s="139">
        <v>31</v>
      </c>
      <c r="H6" s="139">
        <v>10</v>
      </c>
      <c r="I6" s="101"/>
      <c r="J6" s="136">
        <v>30</v>
      </c>
      <c r="K6" s="85">
        <f t="shared" si="0"/>
        <v>18</v>
      </c>
      <c r="L6" s="85">
        <f t="shared" si="1"/>
        <v>10</v>
      </c>
      <c r="M6" s="101"/>
      <c r="N6" s="137">
        <v>20</v>
      </c>
      <c r="O6" s="86">
        <f t="shared" si="2"/>
        <v>10</v>
      </c>
      <c r="P6" s="101"/>
      <c r="Q6" s="138">
        <v>28</v>
      </c>
      <c r="R6" s="84">
        <f t="shared" si="3"/>
        <v>10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139">
        <v>34</v>
      </c>
      <c r="F7" s="139">
        <v>26</v>
      </c>
      <c r="G7" s="139">
        <v>35</v>
      </c>
      <c r="H7" s="139">
        <v>11</v>
      </c>
      <c r="I7" s="100"/>
      <c r="J7" s="136">
        <v>35</v>
      </c>
      <c r="K7" s="85">
        <f t="shared" si="0"/>
        <v>26</v>
      </c>
      <c r="L7" s="85">
        <f t="shared" si="1"/>
        <v>11</v>
      </c>
      <c r="M7" s="100"/>
      <c r="N7" s="137">
        <v>29</v>
      </c>
      <c r="O7" s="86">
        <f t="shared" si="2"/>
        <v>11</v>
      </c>
      <c r="P7" s="100"/>
      <c r="Q7" s="138">
        <v>33</v>
      </c>
      <c r="R7" s="84">
        <f t="shared" si="3"/>
        <v>11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139">
        <v>26</v>
      </c>
      <c r="F8" s="139">
        <v>13</v>
      </c>
      <c r="G8" s="139">
        <v>30</v>
      </c>
      <c r="H8" s="139">
        <v>11</v>
      </c>
      <c r="I8" s="101"/>
      <c r="J8" s="136">
        <v>29</v>
      </c>
      <c r="K8" s="85">
        <f t="shared" si="0"/>
        <v>13</v>
      </c>
      <c r="L8" s="85">
        <f t="shared" si="1"/>
        <v>11</v>
      </c>
      <c r="M8" s="101"/>
      <c r="N8" s="137">
        <v>15</v>
      </c>
      <c r="O8" s="86">
        <f t="shared" si="2"/>
        <v>11</v>
      </c>
      <c r="P8" s="101"/>
      <c r="Q8" s="138">
        <v>25</v>
      </c>
      <c r="R8" s="84">
        <f t="shared" si="3"/>
        <v>11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139">
        <v>39</v>
      </c>
      <c r="F9" s="139">
        <v>51</v>
      </c>
      <c r="G9" s="139">
        <v>37</v>
      </c>
      <c r="H9" s="139">
        <v>7</v>
      </c>
      <c r="I9" s="100"/>
      <c r="J9" s="136">
        <v>38</v>
      </c>
      <c r="K9" s="85">
        <f t="shared" si="0"/>
        <v>51</v>
      </c>
      <c r="L9" s="85">
        <f t="shared" si="1"/>
        <v>7</v>
      </c>
      <c r="M9" s="100"/>
      <c r="N9" s="137">
        <v>49</v>
      </c>
      <c r="O9" s="86">
        <f t="shared" si="2"/>
        <v>7</v>
      </c>
      <c r="P9" s="100"/>
      <c r="Q9" s="138">
        <v>41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139">
        <v>35</v>
      </c>
      <c r="F10" s="139">
        <v>32</v>
      </c>
      <c r="G10" s="139">
        <v>41</v>
      </c>
      <c r="H10" s="139">
        <v>11</v>
      </c>
      <c r="I10" s="101"/>
      <c r="J10" s="136">
        <v>38</v>
      </c>
      <c r="K10" s="85">
        <f t="shared" si="0"/>
        <v>32</v>
      </c>
      <c r="L10" s="85">
        <f t="shared" si="1"/>
        <v>11</v>
      </c>
      <c r="M10" s="101"/>
      <c r="N10" s="137">
        <v>33</v>
      </c>
      <c r="O10" s="86">
        <f t="shared" si="2"/>
        <v>11</v>
      </c>
      <c r="P10" s="101"/>
      <c r="Q10" s="138">
        <v>36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139">
        <v>35</v>
      </c>
      <c r="F11" s="139">
        <v>21</v>
      </c>
      <c r="G11" s="139">
        <v>38</v>
      </c>
      <c r="H11" s="139">
        <v>10</v>
      </c>
      <c r="I11" s="100"/>
      <c r="J11" s="136">
        <v>37</v>
      </c>
      <c r="K11" s="85">
        <f t="shared" si="0"/>
        <v>21</v>
      </c>
      <c r="L11" s="85">
        <f t="shared" si="1"/>
        <v>10</v>
      </c>
      <c r="M11" s="100"/>
      <c r="N11" s="137">
        <v>25</v>
      </c>
      <c r="O11" s="86">
        <f t="shared" si="2"/>
        <v>10</v>
      </c>
      <c r="P11" s="100"/>
      <c r="Q11" s="138">
        <v>33</v>
      </c>
      <c r="R11" s="84">
        <f t="shared" si="3"/>
        <v>10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139">
        <v>34</v>
      </c>
      <c r="F12" s="139">
        <v>34</v>
      </c>
      <c r="G12" s="139">
        <v>36</v>
      </c>
      <c r="H12" s="139">
        <v>9</v>
      </c>
      <c r="I12" s="101"/>
      <c r="J12" s="136">
        <v>35</v>
      </c>
      <c r="K12" s="85">
        <f t="shared" si="0"/>
        <v>34</v>
      </c>
      <c r="L12" s="85">
        <f t="shared" si="1"/>
        <v>9</v>
      </c>
      <c r="M12" s="101"/>
      <c r="N12" s="137">
        <v>34</v>
      </c>
      <c r="O12" s="86">
        <f t="shared" si="2"/>
        <v>9</v>
      </c>
      <c r="P12" s="101"/>
      <c r="Q12" s="138">
        <v>35</v>
      </c>
      <c r="R12" s="84">
        <f t="shared" si="3"/>
        <v>9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139">
        <v>39</v>
      </c>
      <c r="F13" s="139">
        <v>36</v>
      </c>
      <c r="G13" s="139">
        <v>41</v>
      </c>
      <c r="H13" s="139">
        <v>11</v>
      </c>
      <c r="I13" s="100"/>
      <c r="J13" s="136">
        <v>40</v>
      </c>
      <c r="K13" s="85">
        <f t="shared" si="0"/>
        <v>36</v>
      </c>
      <c r="L13" s="85">
        <f t="shared" si="1"/>
        <v>11</v>
      </c>
      <c r="M13" s="100"/>
      <c r="N13" s="137">
        <v>37</v>
      </c>
      <c r="O13" s="86">
        <f t="shared" si="2"/>
        <v>11</v>
      </c>
      <c r="P13" s="100"/>
      <c r="Q13" s="138">
        <v>39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139">
        <v>35</v>
      </c>
      <c r="F14" s="139">
        <v>34</v>
      </c>
      <c r="G14" s="139">
        <v>41</v>
      </c>
      <c r="H14" s="139">
        <v>11</v>
      </c>
      <c r="I14" s="101"/>
      <c r="J14" s="136">
        <v>38</v>
      </c>
      <c r="K14" s="85">
        <f t="shared" si="0"/>
        <v>34</v>
      </c>
      <c r="L14" s="85">
        <f t="shared" si="1"/>
        <v>11</v>
      </c>
      <c r="M14" s="101"/>
      <c r="N14" s="137">
        <v>34</v>
      </c>
      <c r="O14" s="86">
        <f t="shared" si="2"/>
        <v>11</v>
      </c>
      <c r="P14" s="101"/>
      <c r="Q14" s="138">
        <v>37</v>
      </c>
      <c r="R14" s="84">
        <f t="shared" si="3"/>
        <v>11</v>
      </c>
    </row>
    <row r="15" spans="1:19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228</v>
      </c>
      <c r="O15" s="166"/>
      <c r="P15" s="87"/>
      <c r="Q15" s="166" t="s">
        <v>227</v>
      </c>
      <c r="R15" s="166"/>
    </row>
    <row r="16" spans="1:19" s="94" customFormat="1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140"/>
      <c r="O16" s="81"/>
      <c r="P16"/>
      <c r="Q16" s="81"/>
      <c r="R16" s="81"/>
    </row>
    <row r="18" spans="1:18" x14ac:dyDescent="0.25">
      <c r="A18" s="99" t="s">
        <v>323</v>
      </c>
      <c r="H18" s="92"/>
      <c r="L18" s="92"/>
      <c r="O18" s="92"/>
      <c r="R18" s="92"/>
    </row>
    <row r="19" spans="1:18" x14ac:dyDescent="0.25">
      <c r="A19" s="91"/>
      <c r="D19" s="92"/>
      <c r="H19" s="92"/>
      <c r="L19" s="92"/>
      <c r="O19" s="92"/>
      <c r="R19" s="92"/>
    </row>
    <row r="20" spans="1:18" x14ac:dyDescent="0.25">
      <c r="C20" s="92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84C7-C1D6-4EF1-95C9-E183064EF58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9" sqref="A19"/>
    </sheetView>
  </sheetViews>
  <sheetFormatPr defaultRowHeight="13.2" x14ac:dyDescent="0.25"/>
  <cols>
    <col min="1" max="1" width="6.33203125" style="92" customWidth="1"/>
    <col min="2" max="2" width="41.109375" style="92" bestFit="1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9.109375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9.109375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9.109375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9.109375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9.109375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9.109375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9.109375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9.109375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9.109375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9.109375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9.109375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9.109375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9.109375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9.109375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9.109375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9.109375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9.109375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9.109375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9.109375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9.109375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9.109375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9.109375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9.109375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9.109375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9.109375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9.109375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9.109375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9.109375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9.109375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9.109375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9.109375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9.109375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9.109375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9.109375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9.109375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9.109375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9.109375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9.109375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9.109375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9.109375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9.109375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9.109375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9.109375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9.109375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9.109375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9.109375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9.109375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9.109375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9.109375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9.109375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9.109375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9.109375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9.109375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9.109375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9.109375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9.109375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9.109375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9.109375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9.109375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9.109375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9.109375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9.109375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9.109375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9.109375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139">
        <v>33</v>
      </c>
      <c r="F3" s="139">
        <v>51</v>
      </c>
      <c r="G3" s="139">
        <v>40</v>
      </c>
      <c r="H3" s="139">
        <v>10</v>
      </c>
      <c r="I3" s="100"/>
      <c r="J3" s="136">
        <v>37</v>
      </c>
      <c r="K3" s="85">
        <f>F3</f>
        <v>51</v>
      </c>
      <c r="L3" s="85">
        <f>H3</f>
        <v>10</v>
      </c>
      <c r="M3" s="100"/>
      <c r="N3" s="137">
        <v>40</v>
      </c>
      <c r="O3" s="86">
        <f>H3</f>
        <v>10</v>
      </c>
      <c r="P3" s="100"/>
      <c r="Q3" s="138">
        <v>39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139">
        <v>31</v>
      </c>
      <c r="F4" s="139">
        <v>30</v>
      </c>
      <c r="G4" s="139">
        <v>33</v>
      </c>
      <c r="H4" s="139">
        <v>10</v>
      </c>
      <c r="I4" s="101"/>
      <c r="J4" s="136">
        <v>32</v>
      </c>
      <c r="K4" s="85">
        <f t="shared" ref="K4:K14" si="0">F4</f>
        <v>30</v>
      </c>
      <c r="L4" s="85">
        <f t="shared" ref="L4:L14" si="1">H4</f>
        <v>10</v>
      </c>
      <c r="M4" s="101"/>
      <c r="N4" s="137">
        <v>31</v>
      </c>
      <c r="O4" s="86">
        <f t="shared" ref="O4:O14" si="2">H4</f>
        <v>10</v>
      </c>
      <c r="P4" s="101"/>
      <c r="Q4" s="138">
        <v>32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139">
        <v>43</v>
      </c>
      <c r="F5" s="139">
        <v>42</v>
      </c>
      <c r="G5" s="139">
        <v>34</v>
      </c>
      <c r="H5" s="139">
        <v>8</v>
      </c>
      <c r="I5" s="100"/>
      <c r="J5" s="136">
        <v>38</v>
      </c>
      <c r="K5" s="85">
        <f t="shared" si="0"/>
        <v>42</v>
      </c>
      <c r="L5" s="85">
        <f t="shared" si="1"/>
        <v>8</v>
      </c>
      <c r="M5" s="100"/>
      <c r="N5" s="137">
        <v>43</v>
      </c>
      <c r="O5" s="86">
        <f t="shared" si="2"/>
        <v>8</v>
      </c>
      <c r="P5" s="100"/>
      <c r="Q5" s="138">
        <v>39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139">
        <v>27</v>
      </c>
      <c r="F6" s="139">
        <v>20</v>
      </c>
      <c r="G6" s="139">
        <v>32</v>
      </c>
      <c r="H6" s="139">
        <v>11</v>
      </c>
      <c r="I6" s="101"/>
      <c r="J6" s="136">
        <v>30</v>
      </c>
      <c r="K6" s="85">
        <f t="shared" si="0"/>
        <v>20</v>
      </c>
      <c r="L6" s="85">
        <f t="shared" si="1"/>
        <v>11</v>
      </c>
      <c r="M6" s="101"/>
      <c r="N6" s="137">
        <v>24</v>
      </c>
      <c r="O6" s="86">
        <f t="shared" si="2"/>
        <v>11</v>
      </c>
      <c r="P6" s="101"/>
      <c r="Q6" s="138">
        <v>29</v>
      </c>
      <c r="R6" s="84">
        <f t="shared" si="3"/>
        <v>11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139">
        <v>32</v>
      </c>
      <c r="F7" s="139">
        <v>29</v>
      </c>
      <c r="G7" s="139">
        <v>36</v>
      </c>
      <c r="H7" s="139">
        <v>11</v>
      </c>
      <c r="I7" s="100"/>
      <c r="J7" s="136">
        <v>34</v>
      </c>
      <c r="K7" s="85">
        <f t="shared" si="0"/>
        <v>29</v>
      </c>
      <c r="L7" s="85">
        <f t="shared" si="1"/>
        <v>11</v>
      </c>
      <c r="M7" s="100"/>
      <c r="N7" s="137">
        <v>31</v>
      </c>
      <c r="O7" s="86">
        <f t="shared" si="2"/>
        <v>11</v>
      </c>
      <c r="P7" s="100"/>
      <c r="Q7" s="138">
        <v>33</v>
      </c>
      <c r="R7" s="84">
        <f t="shared" si="3"/>
        <v>11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139">
        <v>24</v>
      </c>
      <c r="F8" s="139">
        <v>15</v>
      </c>
      <c r="G8" s="139">
        <v>31</v>
      </c>
      <c r="H8" s="139">
        <v>12</v>
      </c>
      <c r="I8" s="101"/>
      <c r="J8" s="136">
        <v>29</v>
      </c>
      <c r="K8" s="85">
        <f t="shared" si="0"/>
        <v>15</v>
      </c>
      <c r="L8" s="85">
        <f t="shared" si="1"/>
        <v>12</v>
      </c>
      <c r="M8" s="101"/>
      <c r="N8" s="137">
        <v>20</v>
      </c>
      <c r="O8" s="86">
        <f t="shared" si="2"/>
        <v>12</v>
      </c>
      <c r="P8" s="101"/>
      <c r="Q8" s="138">
        <v>27</v>
      </c>
      <c r="R8" s="84">
        <f t="shared" si="3"/>
        <v>12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139">
        <v>41</v>
      </c>
      <c r="F9" s="139">
        <v>55</v>
      </c>
      <c r="G9" s="139">
        <v>37</v>
      </c>
      <c r="H9" s="139">
        <v>7</v>
      </c>
      <c r="I9" s="100"/>
      <c r="J9" s="136">
        <v>39</v>
      </c>
      <c r="K9" s="85">
        <f t="shared" si="0"/>
        <v>55</v>
      </c>
      <c r="L9" s="85">
        <f t="shared" si="1"/>
        <v>7</v>
      </c>
      <c r="M9" s="100"/>
      <c r="N9" s="137">
        <v>46</v>
      </c>
      <c r="O9" s="86">
        <f t="shared" si="2"/>
        <v>7</v>
      </c>
      <c r="P9" s="100"/>
      <c r="Q9" s="138">
        <v>41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139">
        <v>34</v>
      </c>
      <c r="F10" s="139">
        <v>34</v>
      </c>
      <c r="G10" s="139">
        <v>41</v>
      </c>
      <c r="H10" s="139">
        <v>11</v>
      </c>
      <c r="I10" s="101"/>
      <c r="J10" s="136">
        <v>38</v>
      </c>
      <c r="K10" s="85">
        <f t="shared" si="0"/>
        <v>34</v>
      </c>
      <c r="L10" s="85">
        <f t="shared" si="1"/>
        <v>11</v>
      </c>
      <c r="M10" s="101"/>
      <c r="N10" s="137">
        <v>34</v>
      </c>
      <c r="O10" s="86">
        <f t="shared" si="2"/>
        <v>11</v>
      </c>
      <c r="P10" s="101"/>
      <c r="Q10" s="138">
        <v>37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139">
        <v>34</v>
      </c>
      <c r="F11" s="139">
        <v>24</v>
      </c>
      <c r="G11" s="139">
        <v>38</v>
      </c>
      <c r="H11" s="139">
        <v>10</v>
      </c>
      <c r="I11" s="100"/>
      <c r="J11" s="136">
        <v>36</v>
      </c>
      <c r="K11" s="85">
        <f t="shared" si="0"/>
        <v>24</v>
      </c>
      <c r="L11" s="85">
        <f t="shared" si="1"/>
        <v>10</v>
      </c>
      <c r="M11" s="100"/>
      <c r="N11" s="137">
        <v>31</v>
      </c>
      <c r="O11" s="86">
        <f t="shared" si="2"/>
        <v>10</v>
      </c>
      <c r="P11" s="100"/>
      <c r="Q11" s="138">
        <v>35</v>
      </c>
      <c r="R11" s="84">
        <f t="shared" si="3"/>
        <v>10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139">
        <v>34</v>
      </c>
      <c r="F12" s="139">
        <v>36</v>
      </c>
      <c r="G12" s="139">
        <v>37</v>
      </c>
      <c r="H12" s="139">
        <v>9</v>
      </c>
      <c r="I12" s="101"/>
      <c r="J12" s="136">
        <v>36</v>
      </c>
      <c r="K12" s="85">
        <f t="shared" si="0"/>
        <v>36</v>
      </c>
      <c r="L12" s="85">
        <f t="shared" si="1"/>
        <v>9</v>
      </c>
      <c r="M12" s="101"/>
      <c r="N12" s="137">
        <v>35</v>
      </c>
      <c r="O12" s="86">
        <f t="shared" si="2"/>
        <v>9</v>
      </c>
      <c r="P12" s="101"/>
      <c r="Q12" s="138">
        <v>36</v>
      </c>
      <c r="R12" s="84">
        <f t="shared" si="3"/>
        <v>9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139">
        <v>43</v>
      </c>
      <c r="F13" s="139">
        <v>39</v>
      </c>
      <c r="G13" s="139">
        <v>44</v>
      </c>
      <c r="H13" s="139">
        <v>11</v>
      </c>
      <c r="I13" s="100"/>
      <c r="J13" s="136">
        <v>44</v>
      </c>
      <c r="K13" s="85">
        <f t="shared" si="0"/>
        <v>39</v>
      </c>
      <c r="L13" s="85">
        <f t="shared" si="1"/>
        <v>11</v>
      </c>
      <c r="M13" s="100"/>
      <c r="N13" s="137">
        <v>41</v>
      </c>
      <c r="O13" s="86">
        <f t="shared" si="2"/>
        <v>11</v>
      </c>
      <c r="P13" s="100"/>
      <c r="Q13" s="138">
        <v>43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139">
        <v>35</v>
      </c>
      <c r="F14" s="139">
        <v>36</v>
      </c>
      <c r="G14" s="139">
        <v>43</v>
      </c>
      <c r="H14" s="139">
        <v>11</v>
      </c>
      <c r="I14" s="101"/>
      <c r="J14" s="136">
        <v>39</v>
      </c>
      <c r="K14" s="85">
        <f t="shared" si="0"/>
        <v>36</v>
      </c>
      <c r="L14" s="85">
        <f t="shared" si="1"/>
        <v>11</v>
      </c>
      <c r="M14" s="101"/>
      <c r="N14" s="137">
        <v>35</v>
      </c>
      <c r="O14" s="86">
        <f t="shared" si="2"/>
        <v>11</v>
      </c>
      <c r="P14" s="101"/>
      <c r="Q14" s="138">
        <v>39</v>
      </c>
      <c r="R14" s="84">
        <f t="shared" si="3"/>
        <v>11</v>
      </c>
    </row>
    <row r="15" spans="1:19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228</v>
      </c>
      <c r="O15" s="166"/>
      <c r="P15" s="87"/>
      <c r="Q15" s="166" t="s">
        <v>227</v>
      </c>
      <c r="R15" s="166"/>
    </row>
    <row r="16" spans="1:19" s="94" customFormat="1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81"/>
      <c r="O16" s="81"/>
      <c r="P16"/>
      <c r="Q16" s="81"/>
      <c r="R16" s="81"/>
    </row>
    <row r="18" spans="1:18" x14ac:dyDescent="0.25">
      <c r="A18" s="99" t="s">
        <v>324</v>
      </c>
      <c r="H18" s="92"/>
      <c r="L18" s="92"/>
      <c r="O18" s="92"/>
      <c r="R18" s="92"/>
    </row>
    <row r="19" spans="1:18" x14ac:dyDescent="0.25">
      <c r="A19" s="91"/>
      <c r="D19" s="92"/>
      <c r="H19" s="92"/>
      <c r="L19" s="92"/>
      <c r="O19" s="92"/>
      <c r="R19" s="92"/>
    </row>
    <row r="20" spans="1:18" x14ac:dyDescent="0.25">
      <c r="C20" s="92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"/>
  <sheetViews>
    <sheetView workbookViewId="0">
      <selection activeCell="L18" sqref="L18"/>
    </sheetView>
  </sheetViews>
  <sheetFormatPr defaultRowHeight="13.2" x14ac:dyDescent="0.25"/>
  <cols>
    <col min="1" max="1" width="50.88671875" style="24" bestFit="1" customWidth="1"/>
    <col min="4" max="4" width="18" customWidth="1"/>
    <col min="8" max="8" width="10.44140625" customWidth="1"/>
  </cols>
  <sheetData>
    <row r="1" spans="1:9" x14ac:dyDescent="0.25">
      <c r="A1" s="74" t="s">
        <v>199</v>
      </c>
      <c r="D1" s="74" t="s">
        <v>203</v>
      </c>
      <c r="G1" s="74" t="s">
        <v>200</v>
      </c>
      <c r="H1" s="74" t="s">
        <v>201</v>
      </c>
      <c r="I1" s="74" t="s">
        <v>202</v>
      </c>
    </row>
    <row r="2" spans="1:9" x14ac:dyDescent="0.25">
      <c r="A2" t="s">
        <v>234</v>
      </c>
      <c r="D2" s="24" t="s">
        <v>181</v>
      </c>
      <c r="G2">
        <v>1</v>
      </c>
      <c r="H2" s="24" t="s">
        <v>184</v>
      </c>
      <c r="I2">
        <v>2016</v>
      </c>
    </row>
    <row r="3" spans="1:9" x14ac:dyDescent="0.25">
      <c r="A3" t="s">
        <v>235</v>
      </c>
      <c r="D3" s="24" t="s">
        <v>197</v>
      </c>
      <c r="G3">
        <f t="shared" ref="G3:G32" si="0">+G2+1</f>
        <v>2</v>
      </c>
      <c r="H3" s="24" t="s">
        <v>185</v>
      </c>
      <c r="I3">
        <f>+I2+1</f>
        <v>2017</v>
      </c>
    </row>
    <row r="4" spans="1:9" x14ac:dyDescent="0.25">
      <c r="A4" t="s">
        <v>122</v>
      </c>
      <c r="G4">
        <f t="shared" si="0"/>
        <v>3</v>
      </c>
      <c r="H4" s="24" t="s">
        <v>186</v>
      </c>
      <c r="I4">
        <f>+I3+1</f>
        <v>2018</v>
      </c>
    </row>
    <row r="5" spans="1:9" x14ac:dyDescent="0.25">
      <c r="A5" t="s">
        <v>123</v>
      </c>
      <c r="G5">
        <f t="shared" si="0"/>
        <v>4</v>
      </c>
      <c r="H5" s="24" t="s">
        <v>187</v>
      </c>
      <c r="I5">
        <f>+I4+1</f>
        <v>2019</v>
      </c>
    </row>
    <row r="6" spans="1:9" x14ac:dyDescent="0.25">
      <c r="A6" s="82" t="s">
        <v>245</v>
      </c>
      <c r="G6">
        <f t="shared" si="0"/>
        <v>5</v>
      </c>
      <c r="H6" s="24" t="s">
        <v>180</v>
      </c>
      <c r="I6">
        <f t="shared" ref="I6:I32" si="1">+I5+1</f>
        <v>2020</v>
      </c>
    </row>
    <row r="7" spans="1:9" x14ac:dyDescent="0.25">
      <c r="A7" t="s">
        <v>124</v>
      </c>
      <c r="G7">
        <f t="shared" si="0"/>
        <v>6</v>
      </c>
      <c r="H7" s="24" t="s">
        <v>188</v>
      </c>
      <c r="I7">
        <f t="shared" si="1"/>
        <v>2021</v>
      </c>
    </row>
    <row r="8" spans="1:9" x14ac:dyDescent="0.25">
      <c r="A8" s="82" t="s">
        <v>250</v>
      </c>
      <c r="G8">
        <f t="shared" si="0"/>
        <v>7</v>
      </c>
      <c r="H8" s="24" t="s">
        <v>189</v>
      </c>
      <c r="I8">
        <f t="shared" si="1"/>
        <v>2022</v>
      </c>
    </row>
    <row r="9" spans="1:9" x14ac:dyDescent="0.25">
      <c r="A9" t="s">
        <v>236</v>
      </c>
      <c r="G9">
        <f t="shared" si="0"/>
        <v>8</v>
      </c>
      <c r="H9" s="24" t="s">
        <v>190</v>
      </c>
      <c r="I9">
        <f t="shared" si="1"/>
        <v>2023</v>
      </c>
    </row>
    <row r="10" spans="1:9" x14ac:dyDescent="0.25">
      <c r="A10" t="s">
        <v>125</v>
      </c>
      <c r="G10">
        <f t="shared" si="0"/>
        <v>9</v>
      </c>
      <c r="H10" s="24" t="s">
        <v>191</v>
      </c>
      <c r="I10">
        <f t="shared" si="1"/>
        <v>2024</v>
      </c>
    </row>
    <row r="11" spans="1:9" x14ac:dyDescent="0.25">
      <c r="A11" t="s">
        <v>126</v>
      </c>
      <c r="G11">
        <f t="shared" si="0"/>
        <v>10</v>
      </c>
      <c r="H11" s="24" t="s">
        <v>192</v>
      </c>
      <c r="I11">
        <f t="shared" si="1"/>
        <v>2025</v>
      </c>
    </row>
    <row r="12" spans="1:9" x14ac:dyDescent="0.25">
      <c r="A12" t="s">
        <v>127</v>
      </c>
      <c r="G12">
        <f t="shared" si="0"/>
        <v>11</v>
      </c>
      <c r="H12" s="24" t="s">
        <v>193</v>
      </c>
      <c r="I12">
        <f t="shared" si="1"/>
        <v>2026</v>
      </c>
    </row>
    <row r="13" spans="1:9" x14ac:dyDescent="0.25">
      <c r="A13" s="82" t="s">
        <v>249</v>
      </c>
      <c r="G13">
        <f t="shared" si="0"/>
        <v>12</v>
      </c>
      <c r="H13" s="24" t="s">
        <v>194</v>
      </c>
      <c r="I13">
        <f t="shared" si="1"/>
        <v>2027</v>
      </c>
    </row>
    <row r="14" spans="1:9" x14ac:dyDescent="0.25">
      <c r="A14" t="s">
        <v>129</v>
      </c>
      <c r="G14">
        <f t="shared" si="0"/>
        <v>13</v>
      </c>
      <c r="I14">
        <f t="shared" si="1"/>
        <v>2028</v>
      </c>
    </row>
    <row r="15" spans="1:9" x14ac:dyDescent="0.25">
      <c r="A15" t="s">
        <v>130</v>
      </c>
      <c r="G15">
        <f t="shared" si="0"/>
        <v>14</v>
      </c>
      <c r="I15">
        <f t="shared" si="1"/>
        <v>2029</v>
      </c>
    </row>
    <row r="16" spans="1:9" x14ac:dyDescent="0.25">
      <c r="A16" t="s">
        <v>131</v>
      </c>
      <c r="G16">
        <f t="shared" si="0"/>
        <v>15</v>
      </c>
      <c r="I16">
        <f t="shared" si="1"/>
        <v>2030</v>
      </c>
    </row>
    <row r="17" spans="1:9" x14ac:dyDescent="0.25">
      <c r="A17" t="s">
        <v>132</v>
      </c>
      <c r="G17">
        <f t="shared" si="0"/>
        <v>16</v>
      </c>
      <c r="I17">
        <f t="shared" si="1"/>
        <v>2031</v>
      </c>
    </row>
    <row r="18" spans="1:9" x14ac:dyDescent="0.25">
      <c r="A18" s="82" t="s">
        <v>246</v>
      </c>
      <c r="G18">
        <f t="shared" si="0"/>
        <v>17</v>
      </c>
      <c r="I18">
        <f t="shared" si="1"/>
        <v>2032</v>
      </c>
    </row>
    <row r="19" spans="1:9" x14ac:dyDescent="0.25">
      <c r="A19" s="82" t="s">
        <v>318</v>
      </c>
      <c r="G19">
        <f t="shared" si="0"/>
        <v>18</v>
      </c>
      <c r="I19">
        <f t="shared" si="1"/>
        <v>2033</v>
      </c>
    </row>
    <row r="20" spans="1:9" x14ac:dyDescent="0.25">
      <c r="A20" t="s">
        <v>133</v>
      </c>
      <c r="G20">
        <f t="shared" si="0"/>
        <v>19</v>
      </c>
      <c r="I20">
        <f t="shared" si="1"/>
        <v>2034</v>
      </c>
    </row>
    <row r="21" spans="1:9" x14ac:dyDescent="0.25">
      <c r="A21" t="s">
        <v>134</v>
      </c>
      <c r="G21">
        <f t="shared" si="0"/>
        <v>20</v>
      </c>
      <c r="I21">
        <f t="shared" si="1"/>
        <v>2035</v>
      </c>
    </row>
    <row r="22" spans="1:9" x14ac:dyDescent="0.25">
      <c r="A22" t="s">
        <v>135</v>
      </c>
      <c r="G22">
        <f t="shared" si="0"/>
        <v>21</v>
      </c>
      <c r="I22">
        <f t="shared" si="1"/>
        <v>2036</v>
      </c>
    </row>
    <row r="23" spans="1:9" x14ac:dyDescent="0.25">
      <c r="A23" t="s">
        <v>136</v>
      </c>
      <c r="G23">
        <f t="shared" si="0"/>
        <v>22</v>
      </c>
      <c r="I23">
        <f t="shared" si="1"/>
        <v>2037</v>
      </c>
    </row>
    <row r="24" spans="1:9" x14ac:dyDescent="0.25">
      <c r="A24" s="82" t="s">
        <v>247</v>
      </c>
      <c r="G24">
        <f t="shared" si="0"/>
        <v>23</v>
      </c>
      <c r="I24">
        <f t="shared" si="1"/>
        <v>2038</v>
      </c>
    </row>
    <row r="25" spans="1:9" x14ac:dyDescent="0.25">
      <c r="A25" t="s">
        <v>182</v>
      </c>
      <c r="G25">
        <f t="shared" si="0"/>
        <v>24</v>
      </c>
      <c r="I25">
        <f t="shared" si="1"/>
        <v>2039</v>
      </c>
    </row>
    <row r="26" spans="1:9" x14ac:dyDescent="0.25">
      <c r="A26" t="s">
        <v>237</v>
      </c>
      <c r="G26">
        <f t="shared" si="0"/>
        <v>25</v>
      </c>
      <c r="I26">
        <f t="shared" si="1"/>
        <v>2040</v>
      </c>
    </row>
    <row r="27" spans="1:9" x14ac:dyDescent="0.25">
      <c r="A27" t="s">
        <v>238</v>
      </c>
      <c r="G27">
        <f t="shared" si="0"/>
        <v>26</v>
      </c>
      <c r="I27">
        <f t="shared" si="1"/>
        <v>2041</v>
      </c>
    </row>
    <row r="28" spans="1:9" x14ac:dyDescent="0.25">
      <c r="A28" t="s">
        <v>137</v>
      </c>
      <c r="G28">
        <f t="shared" si="0"/>
        <v>27</v>
      </c>
      <c r="I28">
        <f t="shared" si="1"/>
        <v>2042</v>
      </c>
    </row>
    <row r="29" spans="1:9" x14ac:dyDescent="0.25">
      <c r="A29" t="s">
        <v>138</v>
      </c>
      <c r="G29">
        <f t="shared" si="0"/>
        <v>28</v>
      </c>
      <c r="I29">
        <f t="shared" si="1"/>
        <v>2043</v>
      </c>
    </row>
    <row r="30" spans="1:9" x14ac:dyDescent="0.25">
      <c r="A30" t="s">
        <v>139</v>
      </c>
      <c r="G30">
        <f t="shared" si="0"/>
        <v>29</v>
      </c>
      <c r="I30">
        <f t="shared" si="1"/>
        <v>2044</v>
      </c>
    </row>
    <row r="31" spans="1:9" x14ac:dyDescent="0.25">
      <c r="A31" t="s">
        <v>141</v>
      </c>
      <c r="G31">
        <f t="shared" si="0"/>
        <v>30</v>
      </c>
      <c r="I31">
        <f t="shared" si="1"/>
        <v>2045</v>
      </c>
    </row>
    <row r="32" spans="1:9" x14ac:dyDescent="0.25">
      <c r="A32" t="s">
        <v>143</v>
      </c>
      <c r="G32">
        <f t="shared" si="0"/>
        <v>31</v>
      </c>
      <c r="I32">
        <f t="shared" si="1"/>
        <v>2046</v>
      </c>
    </row>
    <row r="33" spans="1:1" x14ac:dyDescent="0.25">
      <c r="A33" t="s">
        <v>239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147</v>
      </c>
    </row>
    <row r="39" spans="1:1" x14ac:dyDescent="0.25">
      <c r="A39" t="s">
        <v>128</v>
      </c>
    </row>
    <row r="40" spans="1:1" x14ac:dyDescent="0.25">
      <c r="A40" t="s">
        <v>242</v>
      </c>
    </row>
    <row r="41" spans="1:1" x14ac:dyDescent="0.25">
      <c r="A41" t="s">
        <v>140</v>
      </c>
    </row>
    <row r="42" spans="1:1" x14ac:dyDescent="0.25">
      <c r="A42" t="s">
        <v>142</v>
      </c>
    </row>
    <row r="43" spans="1:1" x14ac:dyDescent="0.25">
      <c r="A43" t="s">
        <v>146</v>
      </c>
    </row>
    <row r="44" spans="1:1" x14ac:dyDescent="0.25">
      <c r="A44" t="s">
        <v>153</v>
      </c>
    </row>
    <row r="45" spans="1:1" x14ac:dyDescent="0.25">
      <c r="A45" t="s">
        <v>148</v>
      </c>
    </row>
    <row r="46" spans="1:1" x14ac:dyDescent="0.25">
      <c r="A46" t="s">
        <v>149</v>
      </c>
    </row>
    <row r="47" spans="1:1" x14ac:dyDescent="0.25">
      <c r="A47" s="24" t="s">
        <v>150</v>
      </c>
    </row>
    <row r="48" spans="1:1" x14ac:dyDescent="0.25">
      <c r="A48" s="24" t="s">
        <v>243</v>
      </c>
    </row>
    <row r="49" spans="1:1" x14ac:dyDescent="0.25">
      <c r="A49" s="24" t="s">
        <v>151</v>
      </c>
    </row>
    <row r="50" spans="1:1" x14ac:dyDescent="0.25">
      <c r="A50" s="82" t="s">
        <v>248</v>
      </c>
    </row>
    <row r="51" spans="1:1" x14ac:dyDescent="0.25">
      <c r="A51" s="24" t="s">
        <v>152</v>
      </c>
    </row>
    <row r="52" spans="1:1" x14ac:dyDescent="0.25">
      <c r="A52" s="24" t="s">
        <v>183</v>
      </c>
    </row>
    <row r="53" spans="1:1" x14ac:dyDescent="0.25">
      <c r="A53" s="24" t="s">
        <v>154</v>
      </c>
    </row>
    <row r="54" spans="1:1" x14ac:dyDescent="0.25">
      <c r="A54" t="s">
        <v>244</v>
      </c>
    </row>
    <row r="92" spans="1:1" ht="15" x14ac:dyDescent="0.25">
      <c r="A92" s="1"/>
    </row>
    <row r="93" spans="1:1" ht="15" x14ac:dyDescent="0.25">
      <c r="A93" s="1"/>
    </row>
    <row r="94" spans="1:1" ht="15" x14ac:dyDescent="0.25">
      <c r="A94" s="1"/>
    </row>
    <row r="95" spans="1:1" ht="15" x14ac:dyDescent="0.25">
      <c r="A95" s="1"/>
    </row>
    <row r="96" spans="1:1" ht="15" x14ac:dyDescent="0.25">
      <c r="A96" s="1"/>
    </row>
    <row r="97" spans="1:1" ht="15" x14ac:dyDescent="0.25">
      <c r="A97" s="1"/>
    </row>
    <row r="98" spans="1:1" ht="15" x14ac:dyDescent="0.25">
      <c r="A98" s="1"/>
    </row>
    <row r="99" spans="1:1" ht="15" x14ac:dyDescent="0.25">
      <c r="A99" s="1"/>
    </row>
    <row r="100" spans="1:1" ht="15" x14ac:dyDescent="0.25">
      <c r="A100" s="1"/>
    </row>
    <row r="101" spans="1:1" ht="15" x14ac:dyDescent="0.25">
      <c r="A101" s="1"/>
    </row>
    <row r="102" spans="1:1" ht="15" x14ac:dyDescent="0.25">
      <c r="A102" s="1"/>
    </row>
    <row r="103" spans="1:1" ht="15" x14ac:dyDescent="0.25">
      <c r="A103" s="1"/>
    </row>
    <row r="104" spans="1:1" ht="15" x14ac:dyDescent="0.25">
      <c r="A104" s="1"/>
    </row>
    <row r="105" spans="1:1" ht="15" x14ac:dyDescent="0.25">
      <c r="A105" s="1"/>
    </row>
    <row r="107" spans="1:1" ht="15" x14ac:dyDescent="0.25">
      <c r="A107" s="1"/>
    </row>
    <row r="108" spans="1:1" ht="15" x14ac:dyDescent="0.25">
      <c r="A108" s="1"/>
    </row>
    <row r="109" spans="1:1" ht="15" x14ac:dyDescent="0.25">
      <c r="A109" s="1"/>
    </row>
    <row r="110" spans="1:1" ht="15" x14ac:dyDescent="0.25">
      <c r="A110" s="1"/>
    </row>
    <row r="111" spans="1:1" ht="15" x14ac:dyDescent="0.25">
      <c r="A111" s="1"/>
    </row>
    <row r="112" spans="1:1" ht="15" x14ac:dyDescent="0.25">
      <c r="A112" s="1"/>
    </row>
    <row r="113" spans="1:1" ht="15" x14ac:dyDescent="0.25">
      <c r="A113" s="1"/>
    </row>
    <row r="114" spans="1:1" ht="15" x14ac:dyDescent="0.25">
      <c r="A114" s="1"/>
    </row>
    <row r="115" spans="1:1" ht="15" x14ac:dyDescent="0.25">
      <c r="A115" s="1"/>
    </row>
    <row r="116" spans="1:1" ht="15" x14ac:dyDescent="0.25">
      <c r="A116" s="1"/>
    </row>
    <row r="117" spans="1:1" ht="15" x14ac:dyDescent="0.25">
      <c r="A117" s="1"/>
    </row>
    <row r="118" spans="1:1" ht="15" x14ac:dyDescent="0.25">
      <c r="A118" s="1"/>
    </row>
    <row r="119" spans="1:1" ht="15" x14ac:dyDescent="0.25">
      <c r="A119" s="1"/>
    </row>
    <row r="122" spans="1:1" ht="15" x14ac:dyDescent="0.25">
      <c r="A122" s="1"/>
    </row>
    <row r="123" spans="1:1" ht="15" x14ac:dyDescent="0.25">
      <c r="A123" s="1"/>
    </row>
    <row r="124" spans="1:1" ht="15" x14ac:dyDescent="0.25">
      <c r="A124" s="1"/>
    </row>
    <row r="125" spans="1:1" ht="15" x14ac:dyDescent="0.25">
      <c r="A125" s="1"/>
    </row>
    <row r="126" spans="1:1" ht="15" x14ac:dyDescent="0.25">
      <c r="A126" s="1"/>
    </row>
    <row r="127" spans="1:1" ht="15" x14ac:dyDescent="0.25">
      <c r="A127" s="1"/>
    </row>
    <row r="128" spans="1:1" ht="15" x14ac:dyDescent="0.25">
      <c r="A128" s="1"/>
    </row>
    <row r="129" spans="1:1" ht="15" x14ac:dyDescent="0.25">
      <c r="A129" s="1"/>
    </row>
    <row r="130" spans="1:1" ht="15" x14ac:dyDescent="0.25">
      <c r="A130" s="1"/>
    </row>
    <row r="131" spans="1:1" ht="15" x14ac:dyDescent="0.25">
      <c r="A131" s="1"/>
    </row>
    <row r="132" spans="1:1" ht="15" x14ac:dyDescent="0.25">
      <c r="A132" s="1"/>
    </row>
    <row r="133" spans="1:1" ht="15" x14ac:dyDescent="0.25">
      <c r="A133" s="1"/>
    </row>
    <row r="134" spans="1:1" ht="15" x14ac:dyDescent="0.25">
      <c r="A134" s="1"/>
    </row>
    <row r="135" spans="1:1" ht="15" x14ac:dyDescent="0.25">
      <c r="A135" s="1"/>
    </row>
    <row r="137" spans="1:1" ht="15" x14ac:dyDescent="0.25">
      <c r="A137" s="1"/>
    </row>
    <row r="138" spans="1:1" ht="15" x14ac:dyDescent="0.25">
      <c r="A138" s="1"/>
    </row>
    <row r="139" spans="1:1" ht="15" x14ac:dyDescent="0.25">
      <c r="A139" s="1"/>
    </row>
    <row r="140" spans="1:1" ht="15" x14ac:dyDescent="0.25">
      <c r="A140" s="1"/>
    </row>
    <row r="141" spans="1:1" ht="15" x14ac:dyDescent="0.25">
      <c r="A141" s="1"/>
    </row>
    <row r="142" spans="1:1" ht="15" x14ac:dyDescent="0.25">
      <c r="A142" s="1"/>
    </row>
    <row r="143" spans="1:1" ht="15" x14ac:dyDescent="0.25">
      <c r="A143" s="1"/>
    </row>
    <row r="144" spans="1:1" ht="15" x14ac:dyDescent="0.25">
      <c r="A144" s="1"/>
    </row>
    <row r="145" spans="1:1" ht="15" x14ac:dyDescent="0.25">
      <c r="A145" s="1"/>
    </row>
    <row r="146" spans="1:1" ht="15" x14ac:dyDescent="0.25">
      <c r="A146" s="1"/>
    </row>
    <row r="147" spans="1:1" ht="15" x14ac:dyDescent="0.25">
      <c r="A147" s="1"/>
    </row>
    <row r="148" spans="1:1" ht="15" x14ac:dyDescent="0.25">
      <c r="A148" s="1"/>
    </row>
    <row r="149" spans="1:1" ht="15" x14ac:dyDescent="0.25">
      <c r="A149" s="1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898-01E2-4D1B-945A-0A83362FE13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J21" sqref="J21"/>
    </sheetView>
  </sheetViews>
  <sheetFormatPr defaultRowHeight="13.2" x14ac:dyDescent="0.25"/>
  <cols>
    <col min="1" max="1" width="6.33203125" style="92" customWidth="1"/>
    <col min="2" max="2" width="41.109375" style="92" bestFit="1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9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9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9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9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9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9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9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9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9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9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9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9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9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9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9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9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9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9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9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9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9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9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9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9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9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9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9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9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9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9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9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9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9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9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9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9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9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9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9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9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9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9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9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9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9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9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9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9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9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9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9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9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9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9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9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9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9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9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9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9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9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9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9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9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83">
        <v>33</v>
      </c>
      <c r="F3" s="83">
        <v>47</v>
      </c>
      <c r="G3" s="83">
        <v>40</v>
      </c>
      <c r="H3" s="83">
        <v>10</v>
      </c>
      <c r="I3" s="100"/>
      <c r="J3" s="85">
        <v>37</v>
      </c>
      <c r="K3" s="85">
        <f>F3</f>
        <v>47</v>
      </c>
      <c r="L3" s="85">
        <f>H3</f>
        <v>10</v>
      </c>
      <c r="M3" s="100"/>
      <c r="N3" s="86">
        <v>38</v>
      </c>
      <c r="O3" s="86">
        <f>H3</f>
        <v>10</v>
      </c>
      <c r="P3" s="100"/>
      <c r="Q3" s="84">
        <v>38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83">
        <v>31</v>
      </c>
      <c r="F4" s="83">
        <v>31</v>
      </c>
      <c r="G4" s="83">
        <v>32</v>
      </c>
      <c r="H4" s="83">
        <v>10</v>
      </c>
      <c r="I4" s="101"/>
      <c r="J4" s="85">
        <v>32</v>
      </c>
      <c r="K4" s="85">
        <f t="shared" ref="K4:K14" si="0">F4</f>
        <v>31</v>
      </c>
      <c r="L4" s="85">
        <f t="shared" ref="L4:L14" si="1">H4</f>
        <v>10</v>
      </c>
      <c r="M4" s="101"/>
      <c r="N4" s="86">
        <v>31</v>
      </c>
      <c r="O4" s="86">
        <f t="shared" ref="O4:O14" si="2">H4</f>
        <v>10</v>
      </c>
      <c r="P4" s="101"/>
      <c r="Q4" s="84">
        <v>31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83">
        <v>44</v>
      </c>
      <c r="F5" s="83">
        <v>44</v>
      </c>
      <c r="G5" s="83">
        <v>34</v>
      </c>
      <c r="H5" s="83">
        <v>8</v>
      </c>
      <c r="I5" s="100"/>
      <c r="J5" s="85">
        <v>39</v>
      </c>
      <c r="K5" s="85">
        <f t="shared" si="0"/>
        <v>44</v>
      </c>
      <c r="L5" s="85">
        <f t="shared" si="1"/>
        <v>8</v>
      </c>
      <c r="M5" s="100"/>
      <c r="N5" s="86">
        <v>44</v>
      </c>
      <c r="O5" s="86">
        <f t="shared" si="2"/>
        <v>8</v>
      </c>
      <c r="P5" s="100"/>
      <c r="Q5" s="84">
        <v>39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83">
        <v>29</v>
      </c>
      <c r="F6" s="83">
        <v>22</v>
      </c>
      <c r="G6" s="83">
        <v>34</v>
      </c>
      <c r="H6" s="83">
        <v>11</v>
      </c>
      <c r="I6" s="101"/>
      <c r="J6" s="85">
        <v>32</v>
      </c>
      <c r="K6" s="85">
        <f t="shared" si="0"/>
        <v>22</v>
      </c>
      <c r="L6" s="85">
        <f t="shared" si="1"/>
        <v>11</v>
      </c>
      <c r="M6" s="101"/>
      <c r="N6" s="86">
        <v>26</v>
      </c>
      <c r="O6" s="86">
        <f t="shared" si="2"/>
        <v>11</v>
      </c>
      <c r="P6" s="101"/>
      <c r="Q6" s="84">
        <v>31</v>
      </c>
      <c r="R6" s="84">
        <f t="shared" si="3"/>
        <v>11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83">
        <v>34</v>
      </c>
      <c r="F7" s="83">
        <v>30</v>
      </c>
      <c r="G7" s="83">
        <v>37</v>
      </c>
      <c r="H7" s="83">
        <v>11</v>
      </c>
      <c r="I7" s="100"/>
      <c r="J7" s="85">
        <v>36</v>
      </c>
      <c r="K7" s="85">
        <f t="shared" si="0"/>
        <v>30</v>
      </c>
      <c r="L7" s="85">
        <f t="shared" si="1"/>
        <v>11</v>
      </c>
      <c r="M7" s="100"/>
      <c r="N7" s="86">
        <v>32</v>
      </c>
      <c r="O7" s="86">
        <f t="shared" si="2"/>
        <v>11</v>
      </c>
      <c r="P7" s="100"/>
      <c r="Q7" s="84">
        <v>35</v>
      </c>
      <c r="R7" s="84">
        <f t="shared" si="3"/>
        <v>11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83">
        <v>27</v>
      </c>
      <c r="F8" s="83">
        <v>16</v>
      </c>
      <c r="G8" s="83">
        <v>33</v>
      </c>
      <c r="H8" s="83">
        <v>12</v>
      </c>
      <c r="I8" s="101"/>
      <c r="J8" s="85">
        <v>31</v>
      </c>
      <c r="K8" s="85">
        <f t="shared" si="0"/>
        <v>16</v>
      </c>
      <c r="L8" s="85">
        <f t="shared" si="1"/>
        <v>12</v>
      </c>
      <c r="M8" s="101"/>
      <c r="N8" s="86">
        <v>22</v>
      </c>
      <c r="O8" s="86">
        <f t="shared" si="2"/>
        <v>12</v>
      </c>
      <c r="P8" s="101"/>
      <c r="Q8" s="84">
        <v>29</v>
      </c>
      <c r="R8" s="84">
        <f t="shared" si="3"/>
        <v>12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83">
        <v>39</v>
      </c>
      <c r="F9" s="83">
        <v>50</v>
      </c>
      <c r="G9" s="83">
        <v>37</v>
      </c>
      <c r="H9" s="83">
        <v>7</v>
      </c>
      <c r="I9" s="100"/>
      <c r="J9" s="85">
        <v>38</v>
      </c>
      <c r="K9" s="85">
        <f t="shared" si="0"/>
        <v>50</v>
      </c>
      <c r="L9" s="85">
        <f t="shared" si="1"/>
        <v>7</v>
      </c>
      <c r="M9" s="100"/>
      <c r="N9" s="86">
        <v>43</v>
      </c>
      <c r="O9" s="86">
        <f t="shared" si="2"/>
        <v>7</v>
      </c>
      <c r="P9" s="100"/>
      <c r="Q9" s="84">
        <v>40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83">
        <v>36</v>
      </c>
      <c r="F10" s="83">
        <v>35</v>
      </c>
      <c r="G10" s="83">
        <v>43</v>
      </c>
      <c r="H10" s="83">
        <v>11</v>
      </c>
      <c r="I10" s="101"/>
      <c r="J10" s="85">
        <v>40</v>
      </c>
      <c r="K10" s="85">
        <f t="shared" si="0"/>
        <v>35</v>
      </c>
      <c r="L10" s="85">
        <f t="shared" si="1"/>
        <v>11</v>
      </c>
      <c r="M10" s="101"/>
      <c r="N10" s="86">
        <v>36</v>
      </c>
      <c r="O10" s="86">
        <f t="shared" si="2"/>
        <v>11</v>
      </c>
      <c r="P10" s="101"/>
      <c r="Q10" s="84">
        <v>39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83">
        <v>35</v>
      </c>
      <c r="F11" s="83">
        <v>26</v>
      </c>
      <c r="G11" s="83">
        <v>37</v>
      </c>
      <c r="H11" s="83">
        <v>10</v>
      </c>
      <c r="I11" s="100"/>
      <c r="J11" s="85">
        <v>36</v>
      </c>
      <c r="K11" s="85">
        <f t="shared" si="0"/>
        <v>26</v>
      </c>
      <c r="L11" s="85">
        <f t="shared" si="1"/>
        <v>10</v>
      </c>
      <c r="M11" s="100"/>
      <c r="N11" s="86">
        <v>32</v>
      </c>
      <c r="O11" s="86">
        <f t="shared" si="2"/>
        <v>10</v>
      </c>
      <c r="P11" s="100"/>
      <c r="Q11" s="84">
        <v>35</v>
      </c>
      <c r="R11" s="84">
        <f t="shared" si="3"/>
        <v>10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83">
        <v>35</v>
      </c>
      <c r="F12" s="83">
        <v>38</v>
      </c>
      <c r="G12" s="83">
        <v>40</v>
      </c>
      <c r="H12" s="83">
        <v>9</v>
      </c>
      <c r="I12" s="101"/>
      <c r="J12" s="85">
        <v>38</v>
      </c>
      <c r="K12" s="85">
        <f t="shared" si="0"/>
        <v>38</v>
      </c>
      <c r="L12" s="85">
        <f t="shared" si="1"/>
        <v>9</v>
      </c>
      <c r="M12" s="101"/>
      <c r="N12" s="86">
        <v>36</v>
      </c>
      <c r="O12" s="86">
        <f t="shared" si="2"/>
        <v>9</v>
      </c>
      <c r="P12" s="101"/>
      <c r="Q12" s="84">
        <v>38</v>
      </c>
      <c r="R12" s="84">
        <f t="shared" si="3"/>
        <v>9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83">
        <v>47</v>
      </c>
      <c r="F13" s="83">
        <v>41</v>
      </c>
      <c r="G13" s="83">
        <v>48</v>
      </c>
      <c r="H13" s="83">
        <v>11</v>
      </c>
      <c r="I13" s="100"/>
      <c r="J13" s="85">
        <v>48</v>
      </c>
      <c r="K13" s="85">
        <f t="shared" si="0"/>
        <v>41</v>
      </c>
      <c r="L13" s="85">
        <f t="shared" si="1"/>
        <v>11</v>
      </c>
      <c r="M13" s="100"/>
      <c r="N13" s="86">
        <v>45</v>
      </c>
      <c r="O13" s="86">
        <f t="shared" si="2"/>
        <v>11</v>
      </c>
      <c r="P13" s="100"/>
      <c r="Q13" s="84">
        <v>47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83">
        <v>37</v>
      </c>
      <c r="F14" s="83">
        <v>37</v>
      </c>
      <c r="G14" s="83">
        <v>45</v>
      </c>
      <c r="H14" s="83">
        <v>11</v>
      </c>
      <c r="I14" s="101"/>
      <c r="J14" s="85">
        <v>41</v>
      </c>
      <c r="K14" s="85">
        <f t="shared" si="0"/>
        <v>37</v>
      </c>
      <c r="L14" s="85">
        <f t="shared" si="1"/>
        <v>11</v>
      </c>
      <c r="M14" s="101"/>
      <c r="N14" s="86">
        <v>37</v>
      </c>
      <c r="O14" s="86">
        <f t="shared" si="2"/>
        <v>11</v>
      </c>
      <c r="P14" s="101"/>
      <c r="Q14" s="84">
        <v>41</v>
      </c>
      <c r="R14" s="84">
        <f t="shared" si="3"/>
        <v>11</v>
      </c>
    </row>
    <row r="15" spans="1:19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228</v>
      </c>
      <c r="O15" s="166"/>
      <c r="P15" s="87"/>
      <c r="Q15" s="166" t="s">
        <v>227</v>
      </c>
      <c r="R15" s="166"/>
    </row>
    <row r="16" spans="1:19" s="94" customFormat="1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81"/>
      <c r="O16" s="81"/>
      <c r="P16"/>
      <c r="Q16" s="81"/>
      <c r="R16" s="81"/>
    </row>
    <row r="18" spans="1:18" x14ac:dyDescent="0.25">
      <c r="A18" s="99" t="s">
        <v>252</v>
      </c>
      <c r="H18" s="92"/>
      <c r="L18" s="92"/>
      <c r="O18" s="92"/>
      <c r="R18" s="92"/>
    </row>
    <row r="19" spans="1:18" x14ac:dyDescent="0.25">
      <c r="A19" s="91"/>
      <c r="D19" s="92"/>
      <c r="H19" s="92"/>
      <c r="L19" s="92"/>
      <c r="O19" s="92"/>
      <c r="R19" s="92"/>
    </row>
    <row r="20" spans="1:18" x14ac:dyDescent="0.25">
      <c r="C20" s="92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6395-130A-464E-B7C1-40CDBFBC4161}">
  <sheetPr>
    <pageSetUpPr fitToPage="1"/>
  </sheetPr>
  <dimension ref="A1:S31"/>
  <sheetViews>
    <sheetView zoomScale="115" zoomScaleNormal="115" workbookViewId="0">
      <pane xSplit="4" topLeftCell="E1" activePane="topRight" state="frozen"/>
      <selection activeCell="D6" sqref="D6"/>
      <selection pane="topRight" activeCell="B30" sqref="B30"/>
    </sheetView>
  </sheetViews>
  <sheetFormatPr defaultRowHeight="13.2" x14ac:dyDescent="0.25"/>
  <cols>
    <col min="1" max="1" width="6.33203125" style="92" customWidth="1"/>
    <col min="2" max="2" width="33.88671875" style="92" customWidth="1"/>
    <col min="3" max="4" width="5.5546875" style="93" customWidth="1"/>
    <col min="5" max="7" width="7.44140625" style="92" customWidth="1"/>
    <col min="8" max="8" width="7.44140625" style="94" customWidth="1"/>
    <col min="9" max="9" width="3" style="92" customWidth="1"/>
    <col min="10" max="11" width="8.44140625" style="92" customWidth="1"/>
    <col min="12" max="12" width="8.44140625" style="94" customWidth="1"/>
    <col min="13" max="13" width="2.5546875" style="92" customWidth="1"/>
    <col min="14" max="14" width="12.109375" style="92" customWidth="1"/>
    <col min="15" max="15" width="12.109375" style="94" customWidth="1"/>
    <col min="16" max="16" width="1.5546875" style="92" customWidth="1"/>
    <col min="17" max="17" width="15.5546875" style="92" customWidth="1"/>
    <col min="18" max="18" width="15.5546875" style="94" customWidth="1"/>
    <col min="19" max="256" width="9" style="92"/>
    <col min="257" max="257" width="6.33203125" style="92" customWidth="1"/>
    <col min="258" max="258" width="30.88671875" style="92" customWidth="1"/>
    <col min="259" max="261" width="5.5546875" style="92" customWidth="1"/>
    <col min="262" max="262" width="6.44140625" style="92" customWidth="1"/>
    <col min="263" max="263" width="6.109375" style="92" customWidth="1"/>
    <col min="264" max="264" width="5.5546875" style="92" customWidth="1"/>
    <col min="265" max="265" width="5" style="92" customWidth="1"/>
    <col min="266" max="266" width="5.5546875" style="92" customWidth="1"/>
    <col min="267" max="267" width="6.44140625" style="92" customWidth="1"/>
    <col min="268" max="268" width="5.5546875" style="92" customWidth="1"/>
    <col min="269" max="269" width="4.88671875" style="92" customWidth="1"/>
    <col min="270" max="270" width="7.33203125" style="92" customWidth="1"/>
    <col min="271" max="271" width="5.5546875" style="92" customWidth="1"/>
    <col min="272" max="272" width="8.5546875" style="92" customWidth="1"/>
    <col min="273" max="273" width="6.44140625" style="92" customWidth="1"/>
    <col min="274" max="274" width="5.5546875" style="92" customWidth="1"/>
    <col min="275" max="512" width="9" style="92"/>
    <col min="513" max="513" width="6.33203125" style="92" customWidth="1"/>
    <col min="514" max="514" width="30.88671875" style="92" customWidth="1"/>
    <col min="515" max="517" width="5.5546875" style="92" customWidth="1"/>
    <col min="518" max="518" width="6.44140625" style="92" customWidth="1"/>
    <col min="519" max="519" width="6.109375" style="92" customWidth="1"/>
    <col min="520" max="520" width="5.5546875" style="92" customWidth="1"/>
    <col min="521" max="521" width="5" style="92" customWidth="1"/>
    <col min="522" max="522" width="5.5546875" style="92" customWidth="1"/>
    <col min="523" max="523" width="6.44140625" style="92" customWidth="1"/>
    <col min="524" max="524" width="5.5546875" style="92" customWidth="1"/>
    <col min="525" max="525" width="4.88671875" style="92" customWidth="1"/>
    <col min="526" max="526" width="7.33203125" style="92" customWidth="1"/>
    <col min="527" max="527" width="5.5546875" style="92" customWidth="1"/>
    <col min="528" max="528" width="8.5546875" style="92" customWidth="1"/>
    <col min="529" max="529" width="6.44140625" style="92" customWidth="1"/>
    <col min="530" max="530" width="5.5546875" style="92" customWidth="1"/>
    <col min="531" max="768" width="9" style="92"/>
    <col min="769" max="769" width="6.33203125" style="92" customWidth="1"/>
    <col min="770" max="770" width="30.88671875" style="92" customWidth="1"/>
    <col min="771" max="773" width="5.5546875" style="92" customWidth="1"/>
    <col min="774" max="774" width="6.44140625" style="92" customWidth="1"/>
    <col min="775" max="775" width="6.109375" style="92" customWidth="1"/>
    <col min="776" max="776" width="5.5546875" style="92" customWidth="1"/>
    <col min="777" max="777" width="5" style="92" customWidth="1"/>
    <col min="778" max="778" width="5.5546875" style="92" customWidth="1"/>
    <col min="779" max="779" width="6.44140625" style="92" customWidth="1"/>
    <col min="780" max="780" width="5.5546875" style="92" customWidth="1"/>
    <col min="781" max="781" width="4.88671875" style="92" customWidth="1"/>
    <col min="782" max="782" width="7.33203125" style="92" customWidth="1"/>
    <col min="783" max="783" width="5.5546875" style="92" customWidth="1"/>
    <col min="784" max="784" width="8.5546875" style="92" customWidth="1"/>
    <col min="785" max="785" width="6.44140625" style="92" customWidth="1"/>
    <col min="786" max="786" width="5.5546875" style="92" customWidth="1"/>
    <col min="787" max="1024" width="9" style="92"/>
    <col min="1025" max="1025" width="6.33203125" style="92" customWidth="1"/>
    <col min="1026" max="1026" width="30.88671875" style="92" customWidth="1"/>
    <col min="1027" max="1029" width="5.5546875" style="92" customWidth="1"/>
    <col min="1030" max="1030" width="6.44140625" style="92" customWidth="1"/>
    <col min="1031" max="1031" width="6.109375" style="92" customWidth="1"/>
    <col min="1032" max="1032" width="5.5546875" style="92" customWidth="1"/>
    <col min="1033" max="1033" width="5" style="92" customWidth="1"/>
    <col min="1034" max="1034" width="5.5546875" style="92" customWidth="1"/>
    <col min="1035" max="1035" width="6.44140625" style="92" customWidth="1"/>
    <col min="1036" max="1036" width="5.5546875" style="92" customWidth="1"/>
    <col min="1037" max="1037" width="4.88671875" style="92" customWidth="1"/>
    <col min="1038" max="1038" width="7.33203125" style="92" customWidth="1"/>
    <col min="1039" max="1039" width="5.5546875" style="92" customWidth="1"/>
    <col min="1040" max="1040" width="8.5546875" style="92" customWidth="1"/>
    <col min="1041" max="1041" width="6.44140625" style="92" customWidth="1"/>
    <col min="1042" max="1042" width="5.5546875" style="92" customWidth="1"/>
    <col min="1043" max="1280" width="9" style="92"/>
    <col min="1281" max="1281" width="6.33203125" style="92" customWidth="1"/>
    <col min="1282" max="1282" width="30.88671875" style="92" customWidth="1"/>
    <col min="1283" max="1285" width="5.5546875" style="92" customWidth="1"/>
    <col min="1286" max="1286" width="6.44140625" style="92" customWidth="1"/>
    <col min="1287" max="1287" width="6.109375" style="92" customWidth="1"/>
    <col min="1288" max="1288" width="5.5546875" style="92" customWidth="1"/>
    <col min="1289" max="1289" width="5" style="92" customWidth="1"/>
    <col min="1290" max="1290" width="5.5546875" style="92" customWidth="1"/>
    <col min="1291" max="1291" width="6.44140625" style="92" customWidth="1"/>
    <col min="1292" max="1292" width="5.5546875" style="92" customWidth="1"/>
    <col min="1293" max="1293" width="4.88671875" style="92" customWidth="1"/>
    <col min="1294" max="1294" width="7.33203125" style="92" customWidth="1"/>
    <col min="1295" max="1295" width="5.5546875" style="92" customWidth="1"/>
    <col min="1296" max="1296" width="8.5546875" style="92" customWidth="1"/>
    <col min="1297" max="1297" width="6.44140625" style="92" customWidth="1"/>
    <col min="1298" max="1298" width="5.5546875" style="92" customWidth="1"/>
    <col min="1299" max="1536" width="9" style="92"/>
    <col min="1537" max="1537" width="6.33203125" style="92" customWidth="1"/>
    <col min="1538" max="1538" width="30.88671875" style="92" customWidth="1"/>
    <col min="1539" max="1541" width="5.5546875" style="92" customWidth="1"/>
    <col min="1542" max="1542" width="6.44140625" style="92" customWidth="1"/>
    <col min="1543" max="1543" width="6.109375" style="92" customWidth="1"/>
    <col min="1544" max="1544" width="5.5546875" style="92" customWidth="1"/>
    <col min="1545" max="1545" width="5" style="92" customWidth="1"/>
    <col min="1546" max="1546" width="5.5546875" style="92" customWidth="1"/>
    <col min="1547" max="1547" width="6.44140625" style="92" customWidth="1"/>
    <col min="1548" max="1548" width="5.5546875" style="92" customWidth="1"/>
    <col min="1549" max="1549" width="4.88671875" style="92" customWidth="1"/>
    <col min="1550" max="1550" width="7.33203125" style="92" customWidth="1"/>
    <col min="1551" max="1551" width="5.5546875" style="92" customWidth="1"/>
    <col min="1552" max="1552" width="8.5546875" style="92" customWidth="1"/>
    <col min="1553" max="1553" width="6.44140625" style="92" customWidth="1"/>
    <col min="1554" max="1554" width="5.5546875" style="92" customWidth="1"/>
    <col min="1555" max="1792" width="9" style="92"/>
    <col min="1793" max="1793" width="6.33203125" style="92" customWidth="1"/>
    <col min="1794" max="1794" width="30.88671875" style="92" customWidth="1"/>
    <col min="1795" max="1797" width="5.5546875" style="92" customWidth="1"/>
    <col min="1798" max="1798" width="6.44140625" style="92" customWidth="1"/>
    <col min="1799" max="1799" width="6.109375" style="92" customWidth="1"/>
    <col min="1800" max="1800" width="5.5546875" style="92" customWidth="1"/>
    <col min="1801" max="1801" width="5" style="92" customWidth="1"/>
    <col min="1802" max="1802" width="5.5546875" style="92" customWidth="1"/>
    <col min="1803" max="1803" width="6.44140625" style="92" customWidth="1"/>
    <col min="1804" max="1804" width="5.5546875" style="92" customWidth="1"/>
    <col min="1805" max="1805" width="4.88671875" style="92" customWidth="1"/>
    <col min="1806" max="1806" width="7.33203125" style="92" customWidth="1"/>
    <col min="1807" max="1807" width="5.5546875" style="92" customWidth="1"/>
    <col min="1808" max="1808" width="8.5546875" style="92" customWidth="1"/>
    <col min="1809" max="1809" width="6.44140625" style="92" customWidth="1"/>
    <col min="1810" max="1810" width="5.5546875" style="92" customWidth="1"/>
    <col min="1811" max="2048" width="9" style="92"/>
    <col min="2049" max="2049" width="6.33203125" style="92" customWidth="1"/>
    <col min="2050" max="2050" width="30.88671875" style="92" customWidth="1"/>
    <col min="2051" max="2053" width="5.5546875" style="92" customWidth="1"/>
    <col min="2054" max="2054" width="6.44140625" style="92" customWidth="1"/>
    <col min="2055" max="2055" width="6.109375" style="92" customWidth="1"/>
    <col min="2056" max="2056" width="5.5546875" style="92" customWidth="1"/>
    <col min="2057" max="2057" width="5" style="92" customWidth="1"/>
    <col min="2058" max="2058" width="5.5546875" style="92" customWidth="1"/>
    <col min="2059" max="2059" width="6.44140625" style="92" customWidth="1"/>
    <col min="2060" max="2060" width="5.5546875" style="92" customWidth="1"/>
    <col min="2061" max="2061" width="4.88671875" style="92" customWidth="1"/>
    <col min="2062" max="2062" width="7.33203125" style="92" customWidth="1"/>
    <col min="2063" max="2063" width="5.5546875" style="92" customWidth="1"/>
    <col min="2064" max="2064" width="8.5546875" style="92" customWidth="1"/>
    <col min="2065" max="2065" width="6.44140625" style="92" customWidth="1"/>
    <col min="2066" max="2066" width="5.5546875" style="92" customWidth="1"/>
    <col min="2067" max="2304" width="9" style="92"/>
    <col min="2305" max="2305" width="6.33203125" style="92" customWidth="1"/>
    <col min="2306" max="2306" width="30.88671875" style="92" customWidth="1"/>
    <col min="2307" max="2309" width="5.5546875" style="92" customWidth="1"/>
    <col min="2310" max="2310" width="6.44140625" style="92" customWidth="1"/>
    <col min="2311" max="2311" width="6.109375" style="92" customWidth="1"/>
    <col min="2312" max="2312" width="5.5546875" style="92" customWidth="1"/>
    <col min="2313" max="2313" width="5" style="92" customWidth="1"/>
    <col min="2314" max="2314" width="5.5546875" style="92" customWidth="1"/>
    <col min="2315" max="2315" width="6.44140625" style="92" customWidth="1"/>
    <col min="2316" max="2316" width="5.5546875" style="92" customWidth="1"/>
    <col min="2317" max="2317" width="4.88671875" style="92" customWidth="1"/>
    <col min="2318" max="2318" width="7.33203125" style="92" customWidth="1"/>
    <col min="2319" max="2319" width="5.5546875" style="92" customWidth="1"/>
    <col min="2320" max="2320" width="8.5546875" style="92" customWidth="1"/>
    <col min="2321" max="2321" width="6.44140625" style="92" customWidth="1"/>
    <col min="2322" max="2322" width="5.5546875" style="92" customWidth="1"/>
    <col min="2323" max="2560" width="9" style="92"/>
    <col min="2561" max="2561" width="6.33203125" style="92" customWidth="1"/>
    <col min="2562" max="2562" width="30.88671875" style="92" customWidth="1"/>
    <col min="2563" max="2565" width="5.5546875" style="92" customWidth="1"/>
    <col min="2566" max="2566" width="6.44140625" style="92" customWidth="1"/>
    <col min="2567" max="2567" width="6.109375" style="92" customWidth="1"/>
    <col min="2568" max="2568" width="5.5546875" style="92" customWidth="1"/>
    <col min="2569" max="2569" width="5" style="92" customWidth="1"/>
    <col min="2570" max="2570" width="5.5546875" style="92" customWidth="1"/>
    <col min="2571" max="2571" width="6.44140625" style="92" customWidth="1"/>
    <col min="2572" max="2572" width="5.5546875" style="92" customWidth="1"/>
    <col min="2573" max="2573" width="4.88671875" style="92" customWidth="1"/>
    <col min="2574" max="2574" width="7.33203125" style="92" customWidth="1"/>
    <col min="2575" max="2575" width="5.5546875" style="92" customWidth="1"/>
    <col min="2576" max="2576" width="8.5546875" style="92" customWidth="1"/>
    <col min="2577" max="2577" width="6.44140625" style="92" customWidth="1"/>
    <col min="2578" max="2578" width="5.5546875" style="92" customWidth="1"/>
    <col min="2579" max="2816" width="9" style="92"/>
    <col min="2817" max="2817" width="6.33203125" style="92" customWidth="1"/>
    <col min="2818" max="2818" width="30.88671875" style="92" customWidth="1"/>
    <col min="2819" max="2821" width="5.5546875" style="92" customWidth="1"/>
    <col min="2822" max="2822" width="6.44140625" style="92" customWidth="1"/>
    <col min="2823" max="2823" width="6.109375" style="92" customWidth="1"/>
    <col min="2824" max="2824" width="5.5546875" style="92" customWidth="1"/>
    <col min="2825" max="2825" width="5" style="92" customWidth="1"/>
    <col min="2826" max="2826" width="5.5546875" style="92" customWidth="1"/>
    <col min="2827" max="2827" width="6.44140625" style="92" customWidth="1"/>
    <col min="2828" max="2828" width="5.5546875" style="92" customWidth="1"/>
    <col min="2829" max="2829" width="4.88671875" style="92" customWidth="1"/>
    <col min="2830" max="2830" width="7.33203125" style="92" customWidth="1"/>
    <col min="2831" max="2831" width="5.5546875" style="92" customWidth="1"/>
    <col min="2832" max="2832" width="8.5546875" style="92" customWidth="1"/>
    <col min="2833" max="2833" width="6.44140625" style="92" customWidth="1"/>
    <col min="2834" max="2834" width="5.5546875" style="92" customWidth="1"/>
    <col min="2835" max="3072" width="9" style="92"/>
    <col min="3073" max="3073" width="6.33203125" style="92" customWidth="1"/>
    <col min="3074" max="3074" width="30.88671875" style="92" customWidth="1"/>
    <col min="3075" max="3077" width="5.5546875" style="92" customWidth="1"/>
    <col min="3078" max="3078" width="6.44140625" style="92" customWidth="1"/>
    <col min="3079" max="3079" width="6.109375" style="92" customWidth="1"/>
    <col min="3080" max="3080" width="5.5546875" style="92" customWidth="1"/>
    <col min="3081" max="3081" width="5" style="92" customWidth="1"/>
    <col min="3082" max="3082" width="5.5546875" style="92" customWidth="1"/>
    <col min="3083" max="3083" width="6.44140625" style="92" customWidth="1"/>
    <col min="3084" max="3084" width="5.5546875" style="92" customWidth="1"/>
    <col min="3085" max="3085" width="4.88671875" style="92" customWidth="1"/>
    <col min="3086" max="3086" width="7.33203125" style="92" customWidth="1"/>
    <col min="3087" max="3087" width="5.5546875" style="92" customWidth="1"/>
    <col min="3088" max="3088" width="8.5546875" style="92" customWidth="1"/>
    <col min="3089" max="3089" width="6.44140625" style="92" customWidth="1"/>
    <col min="3090" max="3090" width="5.5546875" style="92" customWidth="1"/>
    <col min="3091" max="3328" width="9" style="92"/>
    <col min="3329" max="3329" width="6.33203125" style="92" customWidth="1"/>
    <col min="3330" max="3330" width="30.88671875" style="92" customWidth="1"/>
    <col min="3331" max="3333" width="5.5546875" style="92" customWidth="1"/>
    <col min="3334" max="3334" width="6.44140625" style="92" customWidth="1"/>
    <col min="3335" max="3335" width="6.109375" style="92" customWidth="1"/>
    <col min="3336" max="3336" width="5.5546875" style="92" customWidth="1"/>
    <col min="3337" max="3337" width="5" style="92" customWidth="1"/>
    <col min="3338" max="3338" width="5.5546875" style="92" customWidth="1"/>
    <col min="3339" max="3339" width="6.44140625" style="92" customWidth="1"/>
    <col min="3340" max="3340" width="5.5546875" style="92" customWidth="1"/>
    <col min="3341" max="3341" width="4.88671875" style="92" customWidth="1"/>
    <col min="3342" max="3342" width="7.33203125" style="92" customWidth="1"/>
    <col min="3343" max="3343" width="5.5546875" style="92" customWidth="1"/>
    <col min="3344" max="3344" width="8.5546875" style="92" customWidth="1"/>
    <col min="3345" max="3345" width="6.44140625" style="92" customWidth="1"/>
    <col min="3346" max="3346" width="5.5546875" style="92" customWidth="1"/>
    <col min="3347" max="3584" width="9" style="92"/>
    <col min="3585" max="3585" width="6.33203125" style="92" customWidth="1"/>
    <col min="3586" max="3586" width="30.88671875" style="92" customWidth="1"/>
    <col min="3587" max="3589" width="5.5546875" style="92" customWidth="1"/>
    <col min="3590" max="3590" width="6.44140625" style="92" customWidth="1"/>
    <col min="3591" max="3591" width="6.109375" style="92" customWidth="1"/>
    <col min="3592" max="3592" width="5.5546875" style="92" customWidth="1"/>
    <col min="3593" max="3593" width="5" style="92" customWidth="1"/>
    <col min="3594" max="3594" width="5.5546875" style="92" customWidth="1"/>
    <col min="3595" max="3595" width="6.44140625" style="92" customWidth="1"/>
    <col min="3596" max="3596" width="5.5546875" style="92" customWidth="1"/>
    <col min="3597" max="3597" width="4.88671875" style="92" customWidth="1"/>
    <col min="3598" max="3598" width="7.33203125" style="92" customWidth="1"/>
    <col min="3599" max="3599" width="5.5546875" style="92" customWidth="1"/>
    <col min="3600" max="3600" width="8.5546875" style="92" customWidth="1"/>
    <col min="3601" max="3601" width="6.44140625" style="92" customWidth="1"/>
    <col min="3602" max="3602" width="5.5546875" style="92" customWidth="1"/>
    <col min="3603" max="3840" width="9" style="92"/>
    <col min="3841" max="3841" width="6.33203125" style="92" customWidth="1"/>
    <col min="3842" max="3842" width="30.88671875" style="92" customWidth="1"/>
    <col min="3843" max="3845" width="5.5546875" style="92" customWidth="1"/>
    <col min="3846" max="3846" width="6.44140625" style="92" customWidth="1"/>
    <col min="3847" max="3847" width="6.109375" style="92" customWidth="1"/>
    <col min="3848" max="3848" width="5.5546875" style="92" customWidth="1"/>
    <col min="3849" max="3849" width="5" style="92" customWidth="1"/>
    <col min="3850" max="3850" width="5.5546875" style="92" customWidth="1"/>
    <col min="3851" max="3851" width="6.44140625" style="92" customWidth="1"/>
    <col min="3852" max="3852" width="5.5546875" style="92" customWidth="1"/>
    <col min="3853" max="3853" width="4.88671875" style="92" customWidth="1"/>
    <col min="3854" max="3854" width="7.33203125" style="92" customWidth="1"/>
    <col min="3855" max="3855" width="5.5546875" style="92" customWidth="1"/>
    <col min="3856" max="3856" width="8.5546875" style="92" customWidth="1"/>
    <col min="3857" max="3857" width="6.44140625" style="92" customWidth="1"/>
    <col min="3858" max="3858" width="5.5546875" style="92" customWidth="1"/>
    <col min="3859" max="4096" width="9" style="92"/>
    <col min="4097" max="4097" width="6.33203125" style="92" customWidth="1"/>
    <col min="4098" max="4098" width="30.88671875" style="92" customWidth="1"/>
    <col min="4099" max="4101" width="5.5546875" style="92" customWidth="1"/>
    <col min="4102" max="4102" width="6.44140625" style="92" customWidth="1"/>
    <col min="4103" max="4103" width="6.109375" style="92" customWidth="1"/>
    <col min="4104" max="4104" width="5.5546875" style="92" customWidth="1"/>
    <col min="4105" max="4105" width="5" style="92" customWidth="1"/>
    <col min="4106" max="4106" width="5.5546875" style="92" customWidth="1"/>
    <col min="4107" max="4107" width="6.44140625" style="92" customWidth="1"/>
    <col min="4108" max="4108" width="5.5546875" style="92" customWidth="1"/>
    <col min="4109" max="4109" width="4.88671875" style="92" customWidth="1"/>
    <col min="4110" max="4110" width="7.33203125" style="92" customWidth="1"/>
    <col min="4111" max="4111" width="5.5546875" style="92" customWidth="1"/>
    <col min="4112" max="4112" width="8.5546875" style="92" customWidth="1"/>
    <col min="4113" max="4113" width="6.44140625" style="92" customWidth="1"/>
    <col min="4114" max="4114" width="5.5546875" style="92" customWidth="1"/>
    <col min="4115" max="4352" width="9" style="92"/>
    <col min="4353" max="4353" width="6.33203125" style="92" customWidth="1"/>
    <col min="4354" max="4354" width="30.88671875" style="92" customWidth="1"/>
    <col min="4355" max="4357" width="5.5546875" style="92" customWidth="1"/>
    <col min="4358" max="4358" width="6.44140625" style="92" customWidth="1"/>
    <col min="4359" max="4359" width="6.109375" style="92" customWidth="1"/>
    <col min="4360" max="4360" width="5.5546875" style="92" customWidth="1"/>
    <col min="4361" max="4361" width="5" style="92" customWidth="1"/>
    <col min="4362" max="4362" width="5.5546875" style="92" customWidth="1"/>
    <col min="4363" max="4363" width="6.44140625" style="92" customWidth="1"/>
    <col min="4364" max="4364" width="5.5546875" style="92" customWidth="1"/>
    <col min="4365" max="4365" width="4.88671875" style="92" customWidth="1"/>
    <col min="4366" max="4366" width="7.33203125" style="92" customWidth="1"/>
    <col min="4367" max="4367" width="5.5546875" style="92" customWidth="1"/>
    <col min="4368" max="4368" width="8.5546875" style="92" customWidth="1"/>
    <col min="4369" max="4369" width="6.44140625" style="92" customWidth="1"/>
    <col min="4370" max="4370" width="5.5546875" style="92" customWidth="1"/>
    <col min="4371" max="4608" width="9" style="92"/>
    <col min="4609" max="4609" width="6.33203125" style="92" customWidth="1"/>
    <col min="4610" max="4610" width="30.88671875" style="92" customWidth="1"/>
    <col min="4611" max="4613" width="5.5546875" style="92" customWidth="1"/>
    <col min="4614" max="4614" width="6.44140625" style="92" customWidth="1"/>
    <col min="4615" max="4615" width="6.109375" style="92" customWidth="1"/>
    <col min="4616" max="4616" width="5.5546875" style="92" customWidth="1"/>
    <col min="4617" max="4617" width="5" style="92" customWidth="1"/>
    <col min="4618" max="4618" width="5.5546875" style="92" customWidth="1"/>
    <col min="4619" max="4619" width="6.44140625" style="92" customWidth="1"/>
    <col min="4620" max="4620" width="5.5546875" style="92" customWidth="1"/>
    <col min="4621" max="4621" width="4.88671875" style="92" customWidth="1"/>
    <col min="4622" max="4622" width="7.33203125" style="92" customWidth="1"/>
    <col min="4623" max="4623" width="5.5546875" style="92" customWidth="1"/>
    <col min="4624" max="4624" width="8.5546875" style="92" customWidth="1"/>
    <col min="4625" max="4625" width="6.44140625" style="92" customWidth="1"/>
    <col min="4626" max="4626" width="5.5546875" style="92" customWidth="1"/>
    <col min="4627" max="4864" width="9" style="92"/>
    <col min="4865" max="4865" width="6.33203125" style="92" customWidth="1"/>
    <col min="4866" max="4866" width="30.88671875" style="92" customWidth="1"/>
    <col min="4867" max="4869" width="5.5546875" style="92" customWidth="1"/>
    <col min="4870" max="4870" width="6.44140625" style="92" customWidth="1"/>
    <col min="4871" max="4871" width="6.109375" style="92" customWidth="1"/>
    <col min="4872" max="4872" width="5.5546875" style="92" customWidth="1"/>
    <col min="4873" max="4873" width="5" style="92" customWidth="1"/>
    <col min="4874" max="4874" width="5.5546875" style="92" customWidth="1"/>
    <col min="4875" max="4875" width="6.44140625" style="92" customWidth="1"/>
    <col min="4876" max="4876" width="5.5546875" style="92" customWidth="1"/>
    <col min="4877" max="4877" width="4.88671875" style="92" customWidth="1"/>
    <col min="4878" max="4878" width="7.33203125" style="92" customWidth="1"/>
    <col min="4879" max="4879" width="5.5546875" style="92" customWidth="1"/>
    <col min="4880" max="4880" width="8.5546875" style="92" customWidth="1"/>
    <col min="4881" max="4881" width="6.44140625" style="92" customWidth="1"/>
    <col min="4882" max="4882" width="5.5546875" style="92" customWidth="1"/>
    <col min="4883" max="5120" width="9" style="92"/>
    <col min="5121" max="5121" width="6.33203125" style="92" customWidth="1"/>
    <col min="5122" max="5122" width="30.88671875" style="92" customWidth="1"/>
    <col min="5123" max="5125" width="5.5546875" style="92" customWidth="1"/>
    <col min="5126" max="5126" width="6.44140625" style="92" customWidth="1"/>
    <col min="5127" max="5127" width="6.109375" style="92" customWidth="1"/>
    <col min="5128" max="5128" width="5.5546875" style="92" customWidth="1"/>
    <col min="5129" max="5129" width="5" style="92" customWidth="1"/>
    <col min="5130" max="5130" width="5.5546875" style="92" customWidth="1"/>
    <col min="5131" max="5131" width="6.44140625" style="92" customWidth="1"/>
    <col min="5132" max="5132" width="5.5546875" style="92" customWidth="1"/>
    <col min="5133" max="5133" width="4.88671875" style="92" customWidth="1"/>
    <col min="5134" max="5134" width="7.33203125" style="92" customWidth="1"/>
    <col min="5135" max="5135" width="5.5546875" style="92" customWidth="1"/>
    <col min="5136" max="5136" width="8.5546875" style="92" customWidth="1"/>
    <col min="5137" max="5137" width="6.44140625" style="92" customWidth="1"/>
    <col min="5138" max="5138" width="5.5546875" style="92" customWidth="1"/>
    <col min="5139" max="5376" width="9" style="92"/>
    <col min="5377" max="5377" width="6.33203125" style="92" customWidth="1"/>
    <col min="5378" max="5378" width="30.88671875" style="92" customWidth="1"/>
    <col min="5379" max="5381" width="5.5546875" style="92" customWidth="1"/>
    <col min="5382" max="5382" width="6.44140625" style="92" customWidth="1"/>
    <col min="5383" max="5383" width="6.109375" style="92" customWidth="1"/>
    <col min="5384" max="5384" width="5.5546875" style="92" customWidth="1"/>
    <col min="5385" max="5385" width="5" style="92" customWidth="1"/>
    <col min="5386" max="5386" width="5.5546875" style="92" customWidth="1"/>
    <col min="5387" max="5387" width="6.44140625" style="92" customWidth="1"/>
    <col min="5388" max="5388" width="5.5546875" style="92" customWidth="1"/>
    <col min="5389" max="5389" width="4.88671875" style="92" customWidth="1"/>
    <col min="5390" max="5390" width="7.33203125" style="92" customWidth="1"/>
    <col min="5391" max="5391" width="5.5546875" style="92" customWidth="1"/>
    <col min="5392" max="5392" width="8.5546875" style="92" customWidth="1"/>
    <col min="5393" max="5393" width="6.44140625" style="92" customWidth="1"/>
    <col min="5394" max="5394" width="5.5546875" style="92" customWidth="1"/>
    <col min="5395" max="5632" width="9" style="92"/>
    <col min="5633" max="5633" width="6.33203125" style="92" customWidth="1"/>
    <col min="5634" max="5634" width="30.88671875" style="92" customWidth="1"/>
    <col min="5635" max="5637" width="5.5546875" style="92" customWidth="1"/>
    <col min="5638" max="5638" width="6.44140625" style="92" customWidth="1"/>
    <col min="5639" max="5639" width="6.109375" style="92" customWidth="1"/>
    <col min="5640" max="5640" width="5.5546875" style="92" customWidth="1"/>
    <col min="5641" max="5641" width="5" style="92" customWidth="1"/>
    <col min="5642" max="5642" width="5.5546875" style="92" customWidth="1"/>
    <col min="5643" max="5643" width="6.44140625" style="92" customWidth="1"/>
    <col min="5644" max="5644" width="5.5546875" style="92" customWidth="1"/>
    <col min="5645" max="5645" width="4.88671875" style="92" customWidth="1"/>
    <col min="5646" max="5646" width="7.33203125" style="92" customWidth="1"/>
    <col min="5647" max="5647" width="5.5546875" style="92" customWidth="1"/>
    <col min="5648" max="5648" width="8.5546875" style="92" customWidth="1"/>
    <col min="5649" max="5649" width="6.44140625" style="92" customWidth="1"/>
    <col min="5650" max="5650" width="5.5546875" style="92" customWidth="1"/>
    <col min="5651" max="5888" width="9" style="92"/>
    <col min="5889" max="5889" width="6.33203125" style="92" customWidth="1"/>
    <col min="5890" max="5890" width="30.88671875" style="92" customWidth="1"/>
    <col min="5891" max="5893" width="5.5546875" style="92" customWidth="1"/>
    <col min="5894" max="5894" width="6.44140625" style="92" customWidth="1"/>
    <col min="5895" max="5895" width="6.109375" style="92" customWidth="1"/>
    <col min="5896" max="5896" width="5.5546875" style="92" customWidth="1"/>
    <col min="5897" max="5897" width="5" style="92" customWidth="1"/>
    <col min="5898" max="5898" width="5.5546875" style="92" customWidth="1"/>
    <col min="5899" max="5899" width="6.44140625" style="92" customWidth="1"/>
    <col min="5900" max="5900" width="5.5546875" style="92" customWidth="1"/>
    <col min="5901" max="5901" width="4.88671875" style="92" customWidth="1"/>
    <col min="5902" max="5902" width="7.33203125" style="92" customWidth="1"/>
    <col min="5903" max="5903" width="5.5546875" style="92" customWidth="1"/>
    <col min="5904" max="5904" width="8.5546875" style="92" customWidth="1"/>
    <col min="5905" max="5905" width="6.44140625" style="92" customWidth="1"/>
    <col min="5906" max="5906" width="5.5546875" style="92" customWidth="1"/>
    <col min="5907" max="6144" width="9" style="92"/>
    <col min="6145" max="6145" width="6.33203125" style="92" customWidth="1"/>
    <col min="6146" max="6146" width="30.88671875" style="92" customWidth="1"/>
    <col min="6147" max="6149" width="5.5546875" style="92" customWidth="1"/>
    <col min="6150" max="6150" width="6.44140625" style="92" customWidth="1"/>
    <col min="6151" max="6151" width="6.109375" style="92" customWidth="1"/>
    <col min="6152" max="6152" width="5.5546875" style="92" customWidth="1"/>
    <col min="6153" max="6153" width="5" style="92" customWidth="1"/>
    <col min="6154" max="6154" width="5.5546875" style="92" customWidth="1"/>
    <col min="6155" max="6155" width="6.44140625" style="92" customWidth="1"/>
    <col min="6156" max="6156" width="5.5546875" style="92" customWidth="1"/>
    <col min="6157" max="6157" width="4.88671875" style="92" customWidth="1"/>
    <col min="6158" max="6158" width="7.33203125" style="92" customWidth="1"/>
    <col min="6159" max="6159" width="5.5546875" style="92" customWidth="1"/>
    <col min="6160" max="6160" width="8.5546875" style="92" customWidth="1"/>
    <col min="6161" max="6161" width="6.44140625" style="92" customWidth="1"/>
    <col min="6162" max="6162" width="5.5546875" style="92" customWidth="1"/>
    <col min="6163" max="6400" width="9" style="92"/>
    <col min="6401" max="6401" width="6.33203125" style="92" customWidth="1"/>
    <col min="6402" max="6402" width="30.88671875" style="92" customWidth="1"/>
    <col min="6403" max="6405" width="5.5546875" style="92" customWidth="1"/>
    <col min="6406" max="6406" width="6.44140625" style="92" customWidth="1"/>
    <col min="6407" max="6407" width="6.109375" style="92" customWidth="1"/>
    <col min="6408" max="6408" width="5.5546875" style="92" customWidth="1"/>
    <col min="6409" max="6409" width="5" style="92" customWidth="1"/>
    <col min="6410" max="6410" width="5.5546875" style="92" customWidth="1"/>
    <col min="6411" max="6411" width="6.44140625" style="92" customWidth="1"/>
    <col min="6412" max="6412" width="5.5546875" style="92" customWidth="1"/>
    <col min="6413" max="6413" width="4.88671875" style="92" customWidth="1"/>
    <col min="6414" max="6414" width="7.33203125" style="92" customWidth="1"/>
    <col min="6415" max="6415" width="5.5546875" style="92" customWidth="1"/>
    <col min="6416" max="6416" width="8.5546875" style="92" customWidth="1"/>
    <col min="6417" max="6417" width="6.44140625" style="92" customWidth="1"/>
    <col min="6418" max="6418" width="5.5546875" style="92" customWidth="1"/>
    <col min="6419" max="6656" width="9" style="92"/>
    <col min="6657" max="6657" width="6.33203125" style="92" customWidth="1"/>
    <col min="6658" max="6658" width="30.88671875" style="92" customWidth="1"/>
    <col min="6659" max="6661" width="5.5546875" style="92" customWidth="1"/>
    <col min="6662" max="6662" width="6.44140625" style="92" customWidth="1"/>
    <col min="6663" max="6663" width="6.109375" style="92" customWidth="1"/>
    <col min="6664" max="6664" width="5.5546875" style="92" customWidth="1"/>
    <col min="6665" max="6665" width="5" style="92" customWidth="1"/>
    <col min="6666" max="6666" width="5.5546875" style="92" customWidth="1"/>
    <col min="6667" max="6667" width="6.44140625" style="92" customWidth="1"/>
    <col min="6668" max="6668" width="5.5546875" style="92" customWidth="1"/>
    <col min="6669" max="6669" width="4.88671875" style="92" customWidth="1"/>
    <col min="6670" max="6670" width="7.33203125" style="92" customWidth="1"/>
    <col min="6671" max="6671" width="5.5546875" style="92" customWidth="1"/>
    <col min="6672" max="6672" width="8.5546875" style="92" customWidth="1"/>
    <col min="6673" max="6673" width="6.44140625" style="92" customWidth="1"/>
    <col min="6674" max="6674" width="5.5546875" style="92" customWidth="1"/>
    <col min="6675" max="6912" width="9" style="92"/>
    <col min="6913" max="6913" width="6.33203125" style="92" customWidth="1"/>
    <col min="6914" max="6914" width="30.88671875" style="92" customWidth="1"/>
    <col min="6915" max="6917" width="5.5546875" style="92" customWidth="1"/>
    <col min="6918" max="6918" width="6.44140625" style="92" customWidth="1"/>
    <col min="6919" max="6919" width="6.109375" style="92" customWidth="1"/>
    <col min="6920" max="6920" width="5.5546875" style="92" customWidth="1"/>
    <col min="6921" max="6921" width="5" style="92" customWidth="1"/>
    <col min="6922" max="6922" width="5.5546875" style="92" customWidth="1"/>
    <col min="6923" max="6923" width="6.44140625" style="92" customWidth="1"/>
    <col min="6924" max="6924" width="5.5546875" style="92" customWidth="1"/>
    <col min="6925" max="6925" width="4.88671875" style="92" customWidth="1"/>
    <col min="6926" max="6926" width="7.33203125" style="92" customWidth="1"/>
    <col min="6927" max="6927" width="5.5546875" style="92" customWidth="1"/>
    <col min="6928" max="6928" width="8.5546875" style="92" customWidth="1"/>
    <col min="6929" max="6929" width="6.44140625" style="92" customWidth="1"/>
    <col min="6930" max="6930" width="5.5546875" style="92" customWidth="1"/>
    <col min="6931" max="7168" width="9" style="92"/>
    <col min="7169" max="7169" width="6.33203125" style="92" customWidth="1"/>
    <col min="7170" max="7170" width="30.88671875" style="92" customWidth="1"/>
    <col min="7171" max="7173" width="5.5546875" style="92" customWidth="1"/>
    <col min="7174" max="7174" width="6.44140625" style="92" customWidth="1"/>
    <col min="7175" max="7175" width="6.109375" style="92" customWidth="1"/>
    <col min="7176" max="7176" width="5.5546875" style="92" customWidth="1"/>
    <col min="7177" max="7177" width="5" style="92" customWidth="1"/>
    <col min="7178" max="7178" width="5.5546875" style="92" customWidth="1"/>
    <col min="7179" max="7179" width="6.44140625" style="92" customWidth="1"/>
    <col min="7180" max="7180" width="5.5546875" style="92" customWidth="1"/>
    <col min="7181" max="7181" width="4.88671875" style="92" customWidth="1"/>
    <col min="7182" max="7182" width="7.33203125" style="92" customWidth="1"/>
    <col min="7183" max="7183" width="5.5546875" style="92" customWidth="1"/>
    <col min="7184" max="7184" width="8.5546875" style="92" customWidth="1"/>
    <col min="7185" max="7185" width="6.44140625" style="92" customWidth="1"/>
    <col min="7186" max="7186" width="5.5546875" style="92" customWidth="1"/>
    <col min="7187" max="7424" width="9" style="92"/>
    <col min="7425" max="7425" width="6.33203125" style="92" customWidth="1"/>
    <col min="7426" max="7426" width="30.88671875" style="92" customWidth="1"/>
    <col min="7427" max="7429" width="5.5546875" style="92" customWidth="1"/>
    <col min="7430" max="7430" width="6.44140625" style="92" customWidth="1"/>
    <col min="7431" max="7431" width="6.109375" style="92" customWidth="1"/>
    <col min="7432" max="7432" width="5.5546875" style="92" customWidth="1"/>
    <col min="7433" max="7433" width="5" style="92" customWidth="1"/>
    <col min="7434" max="7434" width="5.5546875" style="92" customWidth="1"/>
    <col min="7435" max="7435" width="6.44140625" style="92" customWidth="1"/>
    <col min="7436" max="7436" width="5.5546875" style="92" customWidth="1"/>
    <col min="7437" max="7437" width="4.88671875" style="92" customWidth="1"/>
    <col min="7438" max="7438" width="7.33203125" style="92" customWidth="1"/>
    <col min="7439" max="7439" width="5.5546875" style="92" customWidth="1"/>
    <col min="7440" max="7440" width="8.5546875" style="92" customWidth="1"/>
    <col min="7441" max="7441" width="6.44140625" style="92" customWidth="1"/>
    <col min="7442" max="7442" width="5.5546875" style="92" customWidth="1"/>
    <col min="7443" max="7680" width="9" style="92"/>
    <col min="7681" max="7681" width="6.33203125" style="92" customWidth="1"/>
    <col min="7682" max="7682" width="30.88671875" style="92" customWidth="1"/>
    <col min="7683" max="7685" width="5.5546875" style="92" customWidth="1"/>
    <col min="7686" max="7686" width="6.44140625" style="92" customWidth="1"/>
    <col min="7687" max="7687" width="6.109375" style="92" customWidth="1"/>
    <col min="7688" max="7688" width="5.5546875" style="92" customWidth="1"/>
    <col min="7689" max="7689" width="5" style="92" customWidth="1"/>
    <col min="7690" max="7690" width="5.5546875" style="92" customWidth="1"/>
    <col min="7691" max="7691" width="6.44140625" style="92" customWidth="1"/>
    <col min="7692" max="7692" width="5.5546875" style="92" customWidth="1"/>
    <col min="7693" max="7693" width="4.88671875" style="92" customWidth="1"/>
    <col min="7694" max="7694" width="7.33203125" style="92" customWidth="1"/>
    <col min="7695" max="7695" width="5.5546875" style="92" customWidth="1"/>
    <col min="7696" max="7696" width="8.5546875" style="92" customWidth="1"/>
    <col min="7697" max="7697" width="6.44140625" style="92" customWidth="1"/>
    <col min="7698" max="7698" width="5.5546875" style="92" customWidth="1"/>
    <col min="7699" max="7936" width="9" style="92"/>
    <col min="7937" max="7937" width="6.33203125" style="92" customWidth="1"/>
    <col min="7938" max="7938" width="30.88671875" style="92" customWidth="1"/>
    <col min="7939" max="7941" width="5.5546875" style="92" customWidth="1"/>
    <col min="7942" max="7942" width="6.44140625" style="92" customWidth="1"/>
    <col min="7943" max="7943" width="6.109375" style="92" customWidth="1"/>
    <col min="7944" max="7944" width="5.5546875" style="92" customWidth="1"/>
    <col min="7945" max="7945" width="5" style="92" customWidth="1"/>
    <col min="7946" max="7946" width="5.5546875" style="92" customWidth="1"/>
    <col min="7947" max="7947" width="6.44140625" style="92" customWidth="1"/>
    <col min="7948" max="7948" width="5.5546875" style="92" customWidth="1"/>
    <col min="7949" max="7949" width="4.88671875" style="92" customWidth="1"/>
    <col min="7950" max="7950" width="7.33203125" style="92" customWidth="1"/>
    <col min="7951" max="7951" width="5.5546875" style="92" customWidth="1"/>
    <col min="7952" max="7952" width="8.5546875" style="92" customWidth="1"/>
    <col min="7953" max="7953" width="6.44140625" style="92" customWidth="1"/>
    <col min="7954" max="7954" width="5.5546875" style="92" customWidth="1"/>
    <col min="7955" max="8192" width="9" style="92"/>
    <col min="8193" max="8193" width="6.33203125" style="92" customWidth="1"/>
    <col min="8194" max="8194" width="30.88671875" style="92" customWidth="1"/>
    <col min="8195" max="8197" width="5.5546875" style="92" customWidth="1"/>
    <col min="8198" max="8198" width="6.44140625" style="92" customWidth="1"/>
    <col min="8199" max="8199" width="6.109375" style="92" customWidth="1"/>
    <col min="8200" max="8200" width="5.5546875" style="92" customWidth="1"/>
    <col min="8201" max="8201" width="5" style="92" customWidth="1"/>
    <col min="8202" max="8202" width="5.5546875" style="92" customWidth="1"/>
    <col min="8203" max="8203" width="6.44140625" style="92" customWidth="1"/>
    <col min="8204" max="8204" width="5.5546875" style="92" customWidth="1"/>
    <col min="8205" max="8205" width="4.88671875" style="92" customWidth="1"/>
    <col min="8206" max="8206" width="7.33203125" style="92" customWidth="1"/>
    <col min="8207" max="8207" width="5.5546875" style="92" customWidth="1"/>
    <col min="8208" max="8208" width="8.5546875" style="92" customWidth="1"/>
    <col min="8209" max="8209" width="6.44140625" style="92" customWidth="1"/>
    <col min="8210" max="8210" width="5.5546875" style="92" customWidth="1"/>
    <col min="8211" max="8448" width="9" style="92"/>
    <col min="8449" max="8449" width="6.33203125" style="92" customWidth="1"/>
    <col min="8450" max="8450" width="30.88671875" style="92" customWidth="1"/>
    <col min="8451" max="8453" width="5.5546875" style="92" customWidth="1"/>
    <col min="8454" max="8454" width="6.44140625" style="92" customWidth="1"/>
    <col min="8455" max="8455" width="6.109375" style="92" customWidth="1"/>
    <col min="8456" max="8456" width="5.5546875" style="92" customWidth="1"/>
    <col min="8457" max="8457" width="5" style="92" customWidth="1"/>
    <col min="8458" max="8458" width="5.5546875" style="92" customWidth="1"/>
    <col min="8459" max="8459" width="6.44140625" style="92" customWidth="1"/>
    <col min="8460" max="8460" width="5.5546875" style="92" customWidth="1"/>
    <col min="8461" max="8461" width="4.88671875" style="92" customWidth="1"/>
    <col min="8462" max="8462" width="7.33203125" style="92" customWidth="1"/>
    <col min="8463" max="8463" width="5.5546875" style="92" customWidth="1"/>
    <col min="8464" max="8464" width="8.5546875" style="92" customWidth="1"/>
    <col min="8465" max="8465" width="6.44140625" style="92" customWidth="1"/>
    <col min="8466" max="8466" width="5.5546875" style="92" customWidth="1"/>
    <col min="8467" max="8704" width="9" style="92"/>
    <col min="8705" max="8705" width="6.33203125" style="92" customWidth="1"/>
    <col min="8706" max="8706" width="30.88671875" style="92" customWidth="1"/>
    <col min="8707" max="8709" width="5.5546875" style="92" customWidth="1"/>
    <col min="8710" max="8710" width="6.44140625" style="92" customWidth="1"/>
    <col min="8711" max="8711" width="6.109375" style="92" customWidth="1"/>
    <col min="8712" max="8712" width="5.5546875" style="92" customWidth="1"/>
    <col min="8713" max="8713" width="5" style="92" customWidth="1"/>
    <col min="8714" max="8714" width="5.5546875" style="92" customWidth="1"/>
    <col min="8715" max="8715" width="6.44140625" style="92" customWidth="1"/>
    <col min="8716" max="8716" width="5.5546875" style="92" customWidth="1"/>
    <col min="8717" max="8717" width="4.88671875" style="92" customWidth="1"/>
    <col min="8718" max="8718" width="7.33203125" style="92" customWidth="1"/>
    <col min="8719" max="8719" width="5.5546875" style="92" customWidth="1"/>
    <col min="8720" max="8720" width="8.5546875" style="92" customWidth="1"/>
    <col min="8721" max="8721" width="6.44140625" style="92" customWidth="1"/>
    <col min="8722" max="8722" width="5.5546875" style="92" customWidth="1"/>
    <col min="8723" max="8960" width="9" style="92"/>
    <col min="8961" max="8961" width="6.33203125" style="92" customWidth="1"/>
    <col min="8962" max="8962" width="30.88671875" style="92" customWidth="1"/>
    <col min="8963" max="8965" width="5.5546875" style="92" customWidth="1"/>
    <col min="8966" max="8966" width="6.44140625" style="92" customWidth="1"/>
    <col min="8967" max="8967" width="6.109375" style="92" customWidth="1"/>
    <col min="8968" max="8968" width="5.5546875" style="92" customWidth="1"/>
    <col min="8969" max="8969" width="5" style="92" customWidth="1"/>
    <col min="8970" max="8970" width="5.5546875" style="92" customWidth="1"/>
    <col min="8971" max="8971" width="6.44140625" style="92" customWidth="1"/>
    <col min="8972" max="8972" width="5.5546875" style="92" customWidth="1"/>
    <col min="8973" max="8973" width="4.88671875" style="92" customWidth="1"/>
    <col min="8974" max="8974" width="7.33203125" style="92" customWidth="1"/>
    <col min="8975" max="8975" width="5.5546875" style="92" customWidth="1"/>
    <col min="8976" max="8976" width="8.5546875" style="92" customWidth="1"/>
    <col min="8977" max="8977" width="6.44140625" style="92" customWidth="1"/>
    <col min="8978" max="8978" width="5.5546875" style="92" customWidth="1"/>
    <col min="8979" max="9216" width="9" style="92"/>
    <col min="9217" max="9217" width="6.33203125" style="92" customWidth="1"/>
    <col min="9218" max="9218" width="30.88671875" style="92" customWidth="1"/>
    <col min="9219" max="9221" width="5.5546875" style="92" customWidth="1"/>
    <col min="9222" max="9222" width="6.44140625" style="92" customWidth="1"/>
    <col min="9223" max="9223" width="6.109375" style="92" customWidth="1"/>
    <col min="9224" max="9224" width="5.5546875" style="92" customWidth="1"/>
    <col min="9225" max="9225" width="5" style="92" customWidth="1"/>
    <col min="9226" max="9226" width="5.5546875" style="92" customWidth="1"/>
    <col min="9227" max="9227" width="6.44140625" style="92" customWidth="1"/>
    <col min="9228" max="9228" width="5.5546875" style="92" customWidth="1"/>
    <col min="9229" max="9229" width="4.88671875" style="92" customWidth="1"/>
    <col min="9230" max="9230" width="7.33203125" style="92" customWidth="1"/>
    <col min="9231" max="9231" width="5.5546875" style="92" customWidth="1"/>
    <col min="9232" max="9232" width="8.5546875" style="92" customWidth="1"/>
    <col min="9233" max="9233" width="6.44140625" style="92" customWidth="1"/>
    <col min="9234" max="9234" width="5.5546875" style="92" customWidth="1"/>
    <col min="9235" max="9472" width="9" style="92"/>
    <col min="9473" max="9473" width="6.33203125" style="92" customWidth="1"/>
    <col min="9474" max="9474" width="30.88671875" style="92" customWidth="1"/>
    <col min="9475" max="9477" width="5.5546875" style="92" customWidth="1"/>
    <col min="9478" max="9478" width="6.44140625" style="92" customWidth="1"/>
    <col min="9479" max="9479" width="6.109375" style="92" customWidth="1"/>
    <col min="9480" max="9480" width="5.5546875" style="92" customWidth="1"/>
    <col min="9481" max="9481" width="5" style="92" customWidth="1"/>
    <col min="9482" max="9482" width="5.5546875" style="92" customWidth="1"/>
    <col min="9483" max="9483" width="6.44140625" style="92" customWidth="1"/>
    <col min="9484" max="9484" width="5.5546875" style="92" customWidth="1"/>
    <col min="9485" max="9485" width="4.88671875" style="92" customWidth="1"/>
    <col min="9486" max="9486" width="7.33203125" style="92" customWidth="1"/>
    <col min="9487" max="9487" width="5.5546875" style="92" customWidth="1"/>
    <col min="9488" max="9488" width="8.5546875" style="92" customWidth="1"/>
    <col min="9489" max="9489" width="6.44140625" style="92" customWidth="1"/>
    <col min="9490" max="9490" width="5.5546875" style="92" customWidth="1"/>
    <col min="9491" max="9728" width="9" style="92"/>
    <col min="9729" max="9729" width="6.33203125" style="92" customWidth="1"/>
    <col min="9730" max="9730" width="30.88671875" style="92" customWidth="1"/>
    <col min="9731" max="9733" width="5.5546875" style="92" customWidth="1"/>
    <col min="9734" max="9734" width="6.44140625" style="92" customWidth="1"/>
    <col min="9735" max="9735" width="6.109375" style="92" customWidth="1"/>
    <col min="9736" max="9736" width="5.5546875" style="92" customWidth="1"/>
    <col min="9737" max="9737" width="5" style="92" customWidth="1"/>
    <col min="9738" max="9738" width="5.5546875" style="92" customWidth="1"/>
    <col min="9739" max="9739" width="6.44140625" style="92" customWidth="1"/>
    <col min="9740" max="9740" width="5.5546875" style="92" customWidth="1"/>
    <col min="9741" max="9741" width="4.88671875" style="92" customWidth="1"/>
    <col min="9742" max="9742" width="7.33203125" style="92" customWidth="1"/>
    <col min="9743" max="9743" width="5.5546875" style="92" customWidth="1"/>
    <col min="9744" max="9744" width="8.5546875" style="92" customWidth="1"/>
    <col min="9745" max="9745" width="6.44140625" style="92" customWidth="1"/>
    <col min="9746" max="9746" width="5.5546875" style="92" customWidth="1"/>
    <col min="9747" max="9984" width="9" style="92"/>
    <col min="9985" max="9985" width="6.33203125" style="92" customWidth="1"/>
    <col min="9986" max="9986" width="30.88671875" style="92" customWidth="1"/>
    <col min="9987" max="9989" width="5.5546875" style="92" customWidth="1"/>
    <col min="9990" max="9990" width="6.44140625" style="92" customWidth="1"/>
    <col min="9991" max="9991" width="6.109375" style="92" customWidth="1"/>
    <col min="9992" max="9992" width="5.5546875" style="92" customWidth="1"/>
    <col min="9993" max="9993" width="5" style="92" customWidth="1"/>
    <col min="9994" max="9994" width="5.5546875" style="92" customWidth="1"/>
    <col min="9995" max="9995" width="6.44140625" style="92" customWidth="1"/>
    <col min="9996" max="9996" width="5.5546875" style="92" customWidth="1"/>
    <col min="9997" max="9997" width="4.88671875" style="92" customWidth="1"/>
    <col min="9998" max="9998" width="7.33203125" style="92" customWidth="1"/>
    <col min="9999" max="9999" width="5.5546875" style="92" customWidth="1"/>
    <col min="10000" max="10000" width="8.5546875" style="92" customWidth="1"/>
    <col min="10001" max="10001" width="6.44140625" style="92" customWidth="1"/>
    <col min="10002" max="10002" width="5.5546875" style="92" customWidth="1"/>
    <col min="10003" max="10240" width="9" style="92"/>
    <col min="10241" max="10241" width="6.33203125" style="92" customWidth="1"/>
    <col min="10242" max="10242" width="30.88671875" style="92" customWidth="1"/>
    <col min="10243" max="10245" width="5.5546875" style="92" customWidth="1"/>
    <col min="10246" max="10246" width="6.44140625" style="92" customWidth="1"/>
    <col min="10247" max="10247" width="6.109375" style="92" customWidth="1"/>
    <col min="10248" max="10248" width="5.5546875" style="92" customWidth="1"/>
    <col min="10249" max="10249" width="5" style="92" customWidth="1"/>
    <col min="10250" max="10250" width="5.5546875" style="92" customWidth="1"/>
    <col min="10251" max="10251" width="6.44140625" style="92" customWidth="1"/>
    <col min="10252" max="10252" width="5.5546875" style="92" customWidth="1"/>
    <col min="10253" max="10253" width="4.88671875" style="92" customWidth="1"/>
    <col min="10254" max="10254" width="7.33203125" style="92" customWidth="1"/>
    <col min="10255" max="10255" width="5.5546875" style="92" customWidth="1"/>
    <col min="10256" max="10256" width="8.5546875" style="92" customWidth="1"/>
    <col min="10257" max="10257" width="6.44140625" style="92" customWidth="1"/>
    <col min="10258" max="10258" width="5.5546875" style="92" customWidth="1"/>
    <col min="10259" max="10496" width="9" style="92"/>
    <col min="10497" max="10497" width="6.33203125" style="92" customWidth="1"/>
    <col min="10498" max="10498" width="30.88671875" style="92" customWidth="1"/>
    <col min="10499" max="10501" width="5.5546875" style="92" customWidth="1"/>
    <col min="10502" max="10502" width="6.44140625" style="92" customWidth="1"/>
    <col min="10503" max="10503" width="6.109375" style="92" customWidth="1"/>
    <col min="10504" max="10504" width="5.5546875" style="92" customWidth="1"/>
    <col min="10505" max="10505" width="5" style="92" customWidth="1"/>
    <col min="10506" max="10506" width="5.5546875" style="92" customWidth="1"/>
    <col min="10507" max="10507" width="6.44140625" style="92" customWidth="1"/>
    <col min="10508" max="10508" width="5.5546875" style="92" customWidth="1"/>
    <col min="10509" max="10509" width="4.88671875" style="92" customWidth="1"/>
    <col min="10510" max="10510" width="7.33203125" style="92" customWidth="1"/>
    <col min="10511" max="10511" width="5.5546875" style="92" customWidth="1"/>
    <col min="10512" max="10512" width="8.5546875" style="92" customWidth="1"/>
    <col min="10513" max="10513" width="6.44140625" style="92" customWidth="1"/>
    <col min="10514" max="10514" width="5.5546875" style="92" customWidth="1"/>
    <col min="10515" max="10752" width="9" style="92"/>
    <col min="10753" max="10753" width="6.33203125" style="92" customWidth="1"/>
    <col min="10754" max="10754" width="30.88671875" style="92" customWidth="1"/>
    <col min="10755" max="10757" width="5.5546875" style="92" customWidth="1"/>
    <col min="10758" max="10758" width="6.44140625" style="92" customWidth="1"/>
    <col min="10759" max="10759" width="6.109375" style="92" customWidth="1"/>
    <col min="10760" max="10760" width="5.5546875" style="92" customWidth="1"/>
    <col min="10761" max="10761" width="5" style="92" customWidth="1"/>
    <col min="10762" max="10762" width="5.5546875" style="92" customWidth="1"/>
    <col min="10763" max="10763" width="6.44140625" style="92" customWidth="1"/>
    <col min="10764" max="10764" width="5.5546875" style="92" customWidth="1"/>
    <col min="10765" max="10765" width="4.88671875" style="92" customWidth="1"/>
    <col min="10766" max="10766" width="7.33203125" style="92" customWidth="1"/>
    <col min="10767" max="10767" width="5.5546875" style="92" customWidth="1"/>
    <col min="10768" max="10768" width="8.5546875" style="92" customWidth="1"/>
    <col min="10769" max="10769" width="6.44140625" style="92" customWidth="1"/>
    <col min="10770" max="10770" width="5.5546875" style="92" customWidth="1"/>
    <col min="10771" max="11008" width="9" style="92"/>
    <col min="11009" max="11009" width="6.33203125" style="92" customWidth="1"/>
    <col min="11010" max="11010" width="30.88671875" style="92" customWidth="1"/>
    <col min="11011" max="11013" width="5.5546875" style="92" customWidth="1"/>
    <col min="11014" max="11014" width="6.44140625" style="92" customWidth="1"/>
    <col min="11015" max="11015" width="6.109375" style="92" customWidth="1"/>
    <col min="11016" max="11016" width="5.5546875" style="92" customWidth="1"/>
    <col min="11017" max="11017" width="5" style="92" customWidth="1"/>
    <col min="11018" max="11018" width="5.5546875" style="92" customWidth="1"/>
    <col min="11019" max="11019" width="6.44140625" style="92" customWidth="1"/>
    <col min="11020" max="11020" width="5.5546875" style="92" customWidth="1"/>
    <col min="11021" max="11021" width="4.88671875" style="92" customWidth="1"/>
    <col min="11022" max="11022" width="7.33203125" style="92" customWidth="1"/>
    <col min="11023" max="11023" width="5.5546875" style="92" customWidth="1"/>
    <col min="11024" max="11024" width="8.5546875" style="92" customWidth="1"/>
    <col min="11025" max="11025" width="6.44140625" style="92" customWidth="1"/>
    <col min="11026" max="11026" width="5.5546875" style="92" customWidth="1"/>
    <col min="11027" max="11264" width="9" style="92"/>
    <col min="11265" max="11265" width="6.33203125" style="92" customWidth="1"/>
    <col min="11266" max="11266" width="30.88671875" style="92" customWidth="1"/>
    <col min="11267" max="11269" width="5.5546875" style="92" customWidth="1"/>
    <col min="11270" max="11270" width="6.44140625" style="92" customWidth="1"/>
    <col min="11271" max="11271" width="6.109375" style="92" customWidth="1"/>
    <col min="11272" max="11272" width="5.5546875" style="92" customWidth="1"/>
    <col min="11273" max="11273" width="5" style="92" customWidth="1"/>
    <col min="11274" max="11274" width="5.5546875" style="92" customWidth="1"/>
    <col min="11275" max="11275" width="6.44140625" style="92" customWidth="1"/>
    <col min="11276" max="11276" width="5.5546875" style="92" customWidth="1"/>
    <col min="11277" max="11277" width="4.88671875" style="92" customWidth="1"/>
    <col min="11278" max="11278" width="7.33203125" style="92" customWidth="1"/>
    <col min="11279" max="11279" width="5.5546875" style="92" customWidth="1"/>
    <col min="11280" max="11280" width="8.5546875" style="92" customWidth="1"/>
    <col min="11281" max="11281" width="6.44140625" style="92" customWidth="1"/>
    <col min="11282" max="11282" width="5.5546875" style="92" customWidth="1"/>
    <col min="11283" max="11520" width="9" style="92"/>
    <col min="11521" max="11521" width="6.33203125" style="92" customWidth="1"/>
    <col min="11522" max="11522" width="30.88671875" style="92" customWidth="1"/>
    <col min="11523" max="11525" width="5.5546875" style="92" customWidth="1"/>
    <col min="11526" max="11526" width="6.44140625" style="92" customWidth="1"/>
    <col min="11527" max="11527" width="6.109375" style="92" customWidth="1"/>
    <col min="11528" max="11528" width="5.5546875" style="92" customWidth="1"/>
    <col min="11529" max="11529" width="5" style="92" customWidth="1"/>
    <col min="11530" max="11530" width="5.5546875" style="92" customWidth="1"/>
    <col min="11531" max="11531" width="6.44140625" style="92" customWidth="1"/>
    <col min="11532" max="11532" width="5.5546875" style="92" customWidth="1"/>
    <col min="11533" max="11533" width="4.88671875" style="92" customWidth="1"/>
    <col min="11534" max="11534" width="7.33203125" style="92" customWidth="1"/>
    <col min="11535" max="11535" width="5.5546875" style="92" customWidth="1"/>
    <col min="11536" max="11536" width="8.5546875" style="92" customWidth="1"/>
    <col min="11537" max="11537" width="6.44140625" style="92" customWidth="1"/>
    <col min="11538" max="11538" width="5.5546875" style="92" customWidth="1"/>
    <col min="11539" max="11776" width="9" style="92"/>
    <col min="11777" max="11777" width="6.33203125" style="92" customWidth="1"/>
    <col min="11778" max="11778" width="30.88671875" style="92" customWidth="1"/>
    <col min="11779" max="11781" width="5.5546875" style="92" customWidth="1"/>
    <col min="11782" max="11782" width="6.44140625" style="92" customWidth="1"/>
    <col min="11783" max="11783" width="6.109375" style="92" customWidth="1"/>
    <col min="11784" max="11784" width="5.5546875" style="92" customWidth="1"/>
    <col min="11785" max="11785" width="5" style="92" customWidth="1"/>
    <col min="11786" max="11786" width="5.5546875" style="92" customWidth="1"/>
    <col min="11787" max="11787" width="6.44140625" style="92" customWidth="1"/>
    <col min="11788" max="11788" width="5.5546875" style="92" customWidth="1"/>
    <col min="11789" max="11789" width="4.88671875" style="92" customWidth="1"/>
    <col min="11790" max="11790" width="7.33203125" style="92" customWidth="1"/>
    <col min="11791" max="11791" width="5.5546875" style="92" customWidth="1"/>
    <col min="11792" max="11792" width="8.5546875" style="92" customWidth="1"/>
    <col min="11793" max="11793" width="6.44140625" style="92" customWidth="1"/>
    <col min="11794" max="11794" width="5.5546875" style="92" customWidth="1"/>
    <col min="11795" max="12032" width="9" style="92"/>
    <col min="12033" max="12033" width="6.33203125" style="92" customWidth="1"/>
    <col min="12034" max="12034" width="30.88671875" style="92" customWidth="1"/>
    <col min="12035" max="12037" width="5.5546875" style="92" customWidth="1"/>
    <col min="12038" max="12038" width="6.44140625" style="92" customWidth="1"/>
    <col min="12039" max="12039" width="6.109375" style="92" customWidth="1"/>
    <col min="12040" max="12040" width="5.5546875" style="92" customWidth="1"/>
    <col min="12041" max="12041" width="5" style="92" customWidth="1"/>
    <col min="12042" max="12042" width="5.5546875" style="92" customWidth="1"/>
    <col min="12043" max="12043" width="6.44140625" style="92" customWidth="1"/>
    <col min="12044" max="12044" width="5.5546875" style="92" customWidth="1"/>
    <col min="12045" max="12045" width="4.88671875" style="92" customWidth="1"/>
    <col min="12046" max="12046" width="7.33203125" style="92" customWidth="1"/>
    <col min="12047" max="12047" width="5.5546875" style="92" customWidth="1"/>
    <col min="12048" max="12048" width="8.5546875" style="92" customWidth="1"/>
    <col min="12049" max="12049" width="6.44140625" style="92" customWidth="1"/>
    <col min="12050" max="12050" width="5.5546875" style="92" customWidth="1"/>
    <col min="12051" max="12288" width="9" style="92"/>
    <col min="12289" max="12289" width="6.33203125" style="92" customWidth="1"/>
    <col min="12290" max="12290" width="30.88671875" style="92" customWidth="1"/>
    <col min="12291" max="12293" width="5.5546875" style="92" customWidth="1"/>
    <col min="12294" max="12294" width="6.44140625" style="92" customWidth="1"/>
    <col min="12295" max="12295" width="6.109375" style="92" customWidth="1"/>
    <col min="12296" max="12296" width="5.5546875" style="92" customWidth="1"/>
    <col min="12297" max="12297" width="5" style="92" customWidth="1"/>
    <col min="12298" max="12298" width="5.5546875" style="92" customWidth="1"/>
    <col min="12299" max="12299" width="6.44140625" style="92" customWidth="1"/>
    <col min="12300" max="12300" width="5.5546875" style="92" customWidth="1"/>
    <col min="12301" max="12301" width="4.88671875" style="92" customWidth="1"/>
    <col min="12302" max="12302" width="7.33203125" style="92" customWidth="1"/>
    <col min="12303" max="12303" width="5.5546875" style="92" customWidth="1"/>
    <col min="12304" max="12304" width="8.5546875" style="92" customWidth="1"/>
    <col min="12305" max="12305" width="6.44140625" style="92" customWidth="1"/>
    <col min="12306" max="12306" width="5.5546875" style="92" customWidth="1"/>
    <col min="12307" max="12544" width="9" style="92"/>
    <col min="12545" max="12545" width="6.33203125" style="92" customWidth="1"/>
    <col min="12546" max="12546" width="30.88671875" style="92" customWidth="1"/>
    <col min="12547" max="12549" width="5.5546875" style="92" customWidth="1"/>
    <col min="12550" max="12550" width="6.44140625" style="92" customWidth="1"/>
    <col min="12551" max="12551" width="6.109375" style="92" customWidth="1"/>
    <col min="12552" max="12552" width="5.5546875" style="92" customWidth="1"/>
    <col min="12553" max="12553" width="5" style="92" customWidth="1"/>
    <col min="12554" max="12554" width="5.5546875" style="92" customWidth="1"/>
    <col min="12555" max="12555" width="6.44140625" style="92" customWidth="1"/>
    <col min="12556" max="12556" width="5.5546875" style="92" customWidth="1"/>
    <col min="12557" max="12557" width="4.88671875" style="92" customWidth="1"/>
    <col min="12558" max="12558" width="7.33203125" style="92" customWidth="1"/>
    <col min="12559" max="12559" width="5.5546875" style="92" customWidth="1"/>
    <col min="12560" max="12560" width="8.5546875" style="92" customWidth="1"/>
    <col min="12561" max="12561" width="6.44140625" style="92" customWidth="1"/>
    <col min="12562" max="12562" width="5.5546875" style="92" customWidth="1"/>
    <col min="12563" max="12800" width="9" style="92"/>
    <col min="12801" max="12801" width="6.33203125" style="92" customWidth="1"/>
    <col min="12802" max="12802" width="30.88671875" style="92" customWidth="1"/>
    <col min="12803" max="12805" width="5.5546875" style="92" customWidth="1"/>
    <col min="12806" max="12806" width="6.44140625" style="92" customWidth="1"/>
    <col min="12807" max="12807" width="6.109375" style="92" customWidth="1"/>
    <col min="12808" max="12808" width="5.5546875" style="92" customWidth="1"/>
    <col min="12809" max="12809" width="5" style="92" customWidth="1"/>
    <col min="12810" max="12810" width="5.5546875" style="92" customWidth="1"/>
    <col min="12811" max="12811" width="6.44140625" style="92" customWidth="1"/>
    <col min="12812" max="12812" width="5.5546875" style="92" customWidth="1"/>
    <col min="12813" max="12813" width="4.88671875" style="92" customWidth="1"/>
    <col min="12814" max="12814" width="7.33203125" style="92" customWidth="1"/>
    <col min="12815" max="12815" width="5.5546875" style="92" customWidth="1"/>
    <col min="12816" max="12816" width="8.5546875" style="92" customWidth="1"/>
    <col min="12817" max="12817" width="6.44140625" style="92" customWidth="1"/>
    <col min="12818" max="12818" width="5.5546875" style="92" customWidth="1"/>
    <col min="12819" max="13056" width="9" style="92"/>
    <col min="13057" max="13057" width="6.33203125" style="92" customWidth="1"/>
    <col min="13058" max="13058" width="30.88671875" style="92" customWidth="1"/>
    <col min="13059" max="13061" width="5.5546875" style="92" customWidth="1"/>
    <col min="13062" max="13062" width="6.44140625" style="92" customWidth="1"/>
    <col min="13063" max="13063" width="6.109375" style="92" customWidth="1"/>
    <col min="13064" max="13064" width="5.5546875" style="92" customWidth="1"/>
    <col min="13065" max="13065" width="5" style="92" customWidth="1"/>
    <col min="13066" max="13066" width="5.5546875" style="92" customWidth="1"/>
    <col min="13067" max="13067" width="6.44140625" style="92" customWidth="1"/>
    <col min="13068" max="13068" width="5.5546875" style="92" customWidth="1"/>
    <col min="13069" max="13069" width="4.88671875" style="92" customWidth="1"/>
    <col min="13070" max="13070" width="7.33203125" style="92" customWidth="1"/>
    <col min="13071" max="13071" width="5.5546875" style="92" customWidth="1"/>
    <col min="13072" max="13072" width="8.5546875" style="92" customWidth="1"/>
    <col min="13073" max="13073" width="6.44140625" style="92" customWidth="1"/>
    <col min="13074" max="13074" width="5.5546875" style="92" customWidth="1"/>
    <col min="13075" max="13312" width="9" style="92"/>
    <col min="13313" max="13313" width="6.33203125" style="92" customWidth="1"/>
    <col min="13314" max="13314" width="30.88671875" style="92" customWidth="1"/>
    <col min="13315" max="13317" width="5.5546875" style="92" customWidth="1"/>
    <col min="13318" max="13318" width="6.44140625" style="92" customWidth="1"/>
    <col min="13319" max="13319" width="6.109375" style="92" customWidth="1"/>
    <col min="13320" max="13320" width="5.5546875" style="92" customWidth="1"/>
    <col min="13321" max="13321" width="5" style="92" customWidth="1"/>
    <col min="13322" max="13322" width="5.5546875" style="92" customWidth="1"/>
    <col min="13323" max="13323" width="6.44140625" style="92" customWidth="1"/>
    <col min="13324" max="13324" width="5.5546875" style="92" customWidth="1"/>
    <col min="13325" max="13325" width="4.88671875" style="92" customWidth="1"/>
    <col min="13326" max="13326" width="7.33203125" style="92" customWidth="1"/>
    <col min="13327" max="13327" width="5.5546875" style="92" customWidth="1"/>
    <col min="13328" max="13328" width="8.5546875" style="92" customWidth="1"/>
    <col min="13329" max="13329" width="6.44140625" style="92" customWidth="1"/>
    <col min="13330" max="13330" width="5.5546875" style="92" customWidth="1"/>
    <col min="13331" max="13568" width="9" style="92"/>
    <col min="13569" max="13569" width="6.33203125" style="92" customWidth="1"/>
    <col min="13570" max="13570" width="30.88671875" style="92" customWidth="1"/>
    <col min="13571" max="13573" width="5.5546875" style="92" customWidth="1"/>
    <col min="13574" max="13574" width="6.44140625" style="92" customWidth="1"/>
    <col min="13575" max="13575" width="6.109375" style="92" customWidth="1"/>
    <col min="13576" max="13576" width="5.5546875" style="92" customWidth="1"/>
    <col min="13577" max="13577" width="5" style="92" customWidth="1"/>
    <col min="13578" max="13578" width="5.5546875" style="92" customWidth="1"/>
    <col min="13579" max="13579" width="6.44140625" style="92" customWidth="1"/>
    <col min="13580" max="13580" width="5.5546875" style="92" customWidth="1"/>
    <col min="13581" max="13581" width="4.88671875" style="92" customWidth="1"/>
    <col min="13582" max="13582" width="7.33203125" style="92" customWidth="1"/>
    <col min="13583" max="13583" width="5.5546875" style="92" customWidth="1"/>
    <col min="13584" max="13584" width="8.5546875" style="92" customWidth="1"/>
    <col min="13585" max="13585" width="6.44140625" style="92" customWidth="1"/>
    <col min="13586" max="13586" width="5.5546875" style="92" customWidth="1"/>
    <col min="13587" max="13824" width="9" style="92"/>
    <col min="13825" max="13825" width="6.33203125" style="92" customWidth="1"/>
    <col min="13826" max="13826" width="30.88671875" style="92" customWidth="1"/>
    <col min="13827" max="13829" width="5.5546875" style="92" customWidth="1"/>
    <col min="13830" max="13830" width="6.44140625" style="92" customWidth="1"/>
    <col min="13831" max="13831" width="6.109375" style="92" customWidth="1"/>
    <col min="13832" max="13832" width="5.5546875" style="92" customWidth="1"/>
    <col min="13833" max="13833" width="5" style="92" customWidth="1"/>
    <col min="13834" max="13834" width="5.5546875" style="92" customWidth="1"/>
    <col min="13835" max="13835" width="6.44140625" style="92" customWidth="1"/>
    <col min="13836" max="13836" width="5.5546875" style="92" customWidth="1"/>
    <col min="13837" max="13837" width="4.88671875" style="92" customWidth="1"/>
    <col min="13838" max="13838" width="7.33203125" style="92" customWidth="1"/>
    <col min="13839" max="13839" width="5.5546875" style="92" customWidth="1"/>
    <col min="13840" max="13840" width="8.5546875" style="92" customWidth="1"/>
    <col min="13841" max="13841" width="6.44140625" style="92" customWidth="1"/>
    <col min="13842" max="13842" width="5.5546875" style="92" customWidth="1"/>
    <col min="13843" max="14080" width="9" style="92"/>
    <col min="14081" max="14081" width="6.33203125" style="92" customWidth="1"/>
    <col min="14082" max="14082" width="30.88671875" style="92" customWidth="1"/>
    <col min="14083" max="14085" width="5.5546875" style="92" customWidth="1"/>
    <col min="14086" max="14086" width="6.44140625" style="92" customWidth="1"/>
    <col min="14087" max="14087" width="6.109375" style="92" customWidth="1"/>
    <col min="14088" max="14088" width="5.5546875" style="92" customWidth="1"/>
    <col min="14089" max="14089" width="5" style="92" customWidth="1"/>
    <col min="14090" max="14090" width="5.5546875" style="92" customWidth="1"/>
    <col min="14091" max="14091" width="6.44140625" style="92" customWidth="1"/>
    <col min="14092" max="14092" width="5.5546875" style="92" customWidth="1"/>
    <col min="14093" max="14093" width="4.88671875" style="92" customWidth="1"/>
    <col min="14094" max="14094" width="7.33203125" style="92" customWidth="1"/>
    <col min="14095" max="14095" width="5.5546875" style="92" customWidth="1"/>
    <col min="14096" max="14096" width="8.5546875" style="92" customWidth="1"/>
    <col min="14097" max="14097" width="6.44140625" style="92" customWidth="1"/>
    <col min="14098" max="14098" width="5.5546875" style="92" customWidth="1"/>
    <col min="14099" max="14336" width="9" style="92"/>
    <col min="14337" max="14337" width="6.33203125" style="92" customWidth="1"/>
    <col min="14338" max="14338" width="30.88671875" style="92" customWidth="1"/>
    <col min="14339" max="14341" width="5.5546875" style="92" customWidth="1"/>
    <col min="14342" max="14342" width="6.44140625" style="92" customWidth="1"/>
    <col min="14343" max="14343" width="6.109375" style="92" customWidth="1"/>
    <col min="14344" max="14344" width="5.5546875" style="92" customWidth="1"/>
    <col min="14345" max="14345" width="5" style="92" customWidth="1"/>
    <col min="14346" max="14346" width="5.5546875" style="92" customWidth="1"/>
    <col min="14347" max="14347" width="6.44140625" style="92" customWidth="1"/>
    <col min="14348" max="14348" width="5.5546875" style="92" customWidth="1"/>
    <col min="14349" max="14349" width="4.88671875" style="92" customWidth="1"/>
    <col min="14350" max="14350" width="7.33203125" style="92" customWidth="1"/>
    <col min="14351" max="14351" width="5.5546875" style="92" customWidth="1"/>
    <col min="14352" max="14352" width="8.5546875" style="92" customWidth="1"/>
    <col min="14353" max="14353" width="6.44140625" style="92" customWidth="1"/>
    <col min="14354" max="14354" width="5.5546875" style="92" customWidth="1"/>
    <col min="14355" max="14592" width="9" style="92"/>
    <col min="14593" max="14593" width="6.33203125" style="92" customWidth="1"/>
    <col min="14594" max="14594" width="30.88671875" style="92" customWidth="1"/>
    <col min="14595" max="14597" width="5.5546875" style="92" customWidth="1"/>
    <col min="14598" max="14598" width="6.44140625" style="92" customWidth="1"/>
    <col min="14599" max="14599" width="6.109375" style="92" customWidth="1"/>
    <col min="14600" max="14600" width="5.5546875" style="92" customWidth="1"/>
    <col min="14601" max="14601" width="5" style="92" customWidth="1"/>
    <col min="14602" max="14602" width="5.5546875" style="92" customWidth="1"/>
    <col min="14603" max="14603" width="6.44140625" style="92" customWidth="1"/>
    <col min="14604" max="14604" width="5.5546875" style="92" customWidth="1"/>
    <col min="14605" max="14605" width="4.88671875" style="92" customWidth="1"/>
    <col min="14606" max="14606" width="7.33203125" style="92" customWidth="1"/>
    <col min="14607" max="14607" width="5.5546875" style="92" customWidth="1"/>
    <col min="14608" max="14608" width="8.5546875" style="92" customWidth="1"/>
    <col min="14609" max="14609" width="6.44140625" style="92" customWidth="1"/>
    <col min="14610" max="14610" width="5.5546875" style="92" customWidth="1"/>
    <col min="14611" max="14848" width="9" style="92"/>
    <col min="14849" max="14849" width="6.33203125" style="92" customWidth="1"/>
    <col min="14850" max="14850" width="30.88671875" style="92" customWidth="1"/>
    <col min="14851" max="14853" width="5.5546875" style="92" customWidth="1"/>
    <col min="14854" max="14854" width="6.44140625" style="92" customWidth="1"/>
    <col min="14855" max="14855" width="6.109375" style="92" customWidth="1"/>
    <col min="14856" max="14856" width="5.5546875" style="92" customWidth="1"/>
    <col min="14857" max="14857" width="5" style="92" customWidth="1"/>
    <col min="14858" max="14858" width="5.5546875" style="92" customWidth="1"/>
    <col min="14859" max="14859" width="6.44140625" style="92" customWidth="1"/>
    <col min="14860" max="14860" width="5.5546875" style="92" customWidth="1"/>
    <col min="14861" max="14861" width="4.88671875" style="92" customWidth="1"/>
    <col min="14862" max="14862" width="7.33203125" style="92" customWidth="1"/>
    <col min="14863" max="14863" width="5.5546875" style="92" customWidth="1"/>
    <col min="14864" max="14864" width="8.5546875" style="92" customWidth="1"/>
    <col min="14865" max="14865" width="6.44140625" style="92" customWidth="1"/>
    <col min="14866" max="14866" width="5.5546875" style="92" customWidth="1"/>
    <col min="14867" max="15104" width="9" style="92"/>
    <col min="15105" max="15105" width="6.33203125" style="92" customWidth="1"/>
    <col min="15106" max="15106" width="30.88671875" style="92" customWidth="1"/>
    <col min="15107" max="15109" width="5.5546875" style="92" customWidth="1"/>
    <col min="15110" max="15110" width="6.44140625" style="92" customWidth="1"/>
    <col min="15111" max="15111" width="6.109375" style="92" customWidth="1"/>
    <col min="15112" max="15112" width="5.5546875" style="92" customWidth="1"/>
    <col min="15113" max="15113" width="5" style="92" customWidth="1"/>
    <col min="15114" max="15114" width="5.5546875" style="92" customWidth="1"/>
    <col min="15115" max="15115" width="6.44140625" style="92" customWidth="1"/>
    <col min="15116" max="15116" width="5.5546875" style="92" customWidth="1"/>
    <col min="15117" max="15117" width="4.88671875" style="92" customWidth="1"/>
    <col min="15118" max="15118" width="7.33203125" style="92" customWidth="1"/>
    <col min="15119" max="15119" width="5.5546875" style="92" customWidth="1"/>
    <col min="15120" max="15120" width="8.5546875" style="92" customWidth="1"/>
    <col min="15121" max="15121" width="6.44140625" style="92" customWidth="1"/>
    <col min="15122" max="15122" width="5.5546875" style="92" customWidth="1"/>
    <col min="15123" max="15360" width="9" style="92"/>
    <col min="15361" max="15361" width="6.33203125" style="92" customWidth="1"/>
    <col min="15362" max="15362" width="30.88671875" style="92" customWidth="1"/>
    <col min="15363" max="15365" width="5.5546875" style="92" customWidth="1"/>
    <col min="15366" max="15366" width="6.44140625" style="92" customWidth="1"/>
    <col min="15367" max="15367" width="6.109375" style="92" customWidth="1"/>
    <col min="15368" max="15368" width="5.5546875" style="92" customWidth="1"/>
    <col min="15369" max="15369" width="5" style="92" customWidth="1"/>
    <col min="15370" max="15370" width="5.5546875" style="92" customWidth="1"/>
    <col min="15371" max="15371" width="6.44140625" style="92" customWidth="1"/>
    <col min="15372" max="15372" width="5.5546875" style="92" customWidth="1"/>
    <col min="15373" max="15373" width="4.88671875" style="92" customWidth="1"/>
    <col min="15374" max="15374" width="7.33203125" style="92" customWidth="1"/>
    <col min="15375" max="15375" width="5.5546875" style="92" customWidth="1"/>
    <col min="15376" max="15376" width="8.5546875" style="92" customWidth="1"/>
    <col min="15377" max="15377" width="6.44140625" style="92" customWidth="1"/>
    <col min="15378" max="15378" width="5.5546875" style="92" customWidth="1"/>
    <col min="15379" max="15616" width="9" style="92"/>
    <col min="15617" max="15617" width="6.33203125" style="92" customWidth="1"/>
    <col min="15618" max="15618" width="30.88671875" style="92" customWidth="1"/>
    <col min="15619" max="15621" width="5.5546875" style="92" customWidth="1"/>
    <col min="15622" max="15622" width="6.44140625" style="92" customWidth="1"/>
    <col min="15623" max="15623" width="6.109375" style="92" customWidth="1"/>
    <col min="15624" max="15624" width="5.5546875" style="92" customWidth="1"/>
    <col min="15625" max="15625" width="5" style="92" customWidth="1"/>
    <col min="15626" max="15626" width="5.5546875" style="92" customWidth="1"/>
    <col min="15627" max="15627" width="6.44140625" style="92" customWidth="1"/>
    <col min="15628" max="15628" width="5.5546875" style="92" customWidth="1"/>
    <col min="15629" max="15629" width="4.88671875" style="92" customWidth="1"/>
    <col min="15630" max="15630" width="7.33203125" style="92" customWidth="1"/>
    <col min="15631" max="15631" width="5.5546875" style="92" customWidth="1"/>
    <col min="15632" max="15632" width="8.5546875" style="92" customWidth="1"/>
    <col min="15633" max="15633" width="6.44140625" style="92" customWidth="1"/>
    <col min="15634" max="15634" width="5.5546875" style="92" customWidth="1"/>
    <col min="15635" max="15872" width="9" style="92"/>
    <col min="15873" max="15873" width="6.33203125" style="92" customWidth="1"/>
    <col min="15874" max="15874" width="30.88671875" style="92" customWidth="1"/>
    <col min="15875" max="15877" width="5.5546875" style="92" customWidth="1"/>
    <col min="15878" max="15878" width="6.44140625" style="92" customWidth="1"/>
    <col min="15879" max="15879" width="6.109375" style="92" customWidth="1"/>
    <col min="15880" max="15880" width="5.5546875" style="92" customWidth="1"/>
    <col min="15881" max="15881" width="5" style="92" customWidth="1"/>
    <col min="15882" max="15882" width="5.5546875" style="92" customWidth="1"/>
    <col min="15883" max="15883" width="6.44140625" style="92" customWidth="1"/>
    <col min="15884" max="15884" width="5.5546875" style="92" customWidth="1"/>
    <col min="15885" max="15885" width="4.88671875" style="92" customWidth="1"/>
    <col min="15886" max="15886" width="7.33203125" style="92" customWidth="1"/>
    <col min="15887" max="15887" width="5.5546875" style="92" customWidth="1"/>
    <col min="15888" max="15888" width="8.5546875" style="92" customWidth="1"/>
    <col min="15889" max="15889" width="6.44140625" style="92" customWidth="1"/>
    <col min="15890" max="15890" width="5.5546875" style="92" customWidth="1"/>
    <col min="15891" max="16128" width="9" style="92"/>
    <col min="16129" max="16129" width="6.33203125" style="92" customWidth="1"/>
    <col min="16130" max="16130" width="30.88671875" style="92" customWidth="1"/>
    <col min="16131" max="16133" width="5.5546875" style="92" customWidth="1"/>
    <col min="16134" max="16134" width="6.44140625" style="92" customWidth="1"/>
    <col min="16135" max="16135" width="6.109375" style="92" customWidth="1"/>
    <col min="16136" max="16136" width="5.5546875" style="92" customWidth="1"/>
    <col min="16137" max="16137" width="5" style="92" customWidth="1"/>
    <col min="16138" max="16138" width="5.5546875" style="92" customWidth="1"/>
    <col min="16139" max="16139" width="6.44140625" style="92" customWidth="1"/>
    <col min="16140" max="16140" width="5.5546875" style="92" customWidth="1"/>
    <col min="16141" max="16141" width="4.88671875" style="92" customWidth="1"/>
    <col min="16142" max="16142" width="7.33203125" style="92" customWidth="1"/>
    <col min="16143" max="16143" width="5.5546875" style="92" customWidth="1"/>
    <col min="16144" max="16144" width="8.5546875" style="92" customWidth="1"/>
    <col min="16145" max="16145" width="6.44140625" style="92" customWidth="1"/>
    <col min="16146" max="16146" width="5.5546875" style="92" customWidth="1"/>
    <col min="16147" max="16384" width="9" style="92"/>
  </cols>
  <sheetData>
    <row r="1" spans="1:19" x14ac:dyDescent="0.25">
      <c r="A1" s="91" t="s">
        <v>221</v>
      </c>
      <c r="E1" s="162" t="s">
        <v>225</v>
      </c>
      <c r="F1" s="162"/>
      <c r="G1" s="162"/>
      <c r="H1" s="162"/>
      <c r="I1"/>
      <c r="J1" s="163" t="s">
        <v>207</v>
      </c>
      <c r="K1" s="163"/>
      <c r="L1" s="163"/>
      <c r="M1"/>
      <c r="N1" s="164" t="s">
        <v>208</v>
      </c>
      <c r="O1" s="164"/>
      <c r="P1" s="81"/>
      <c r="Q1" s="165" t="s">
        <v>209</v>
      </c>
      <c r="R1" s="165"/>
    </row>
    <row r="2" spans="1:19" x14ac:dyDescent="0.25">
      <c r="A2" s="13" t="s">
        <v>210</v>
      </c>
      <c r="B2" s="13" t="s">
        <v>211</v>
      </c>
      <c r="C2" s="88" t="s">
        <v>212</v>
      </c>
      <c r="D2" s="95" t="s">
        <v>222</v>
      </c>
      <c r="E2" s="90" t="s">
        <v>213</v>
      </c>
      <c r="F2" s="90" t="s">
        <v>214</v>
      </c>
      <c r="G2" s="90" t="s">
        <v>215</v>
      </c>
      <c r="H2" s="90" t="s">
        <v>216</v>
      </c>
      <c r="I2"/>
      <c r="J2" s="90" t="s">
        <v>213</v>
      </c>
      <c r="K2" s="90" t="s">
        <v>214</v>
      </c>
      <c r="L2" s="90" t="s">
        <v>216</v>
      </c>
      <c r="M2"/>
      <c r="N2" s="90" t="s">
        <v>217</v>
      </c>
      <c r="O2" s="90" t="s">
        <v>216</v>
      </c>
      <c r="P2"/>
      <c r="Q2" s="90" t="s">
        <v>217</v>
      </c>
      <c r="R2" s="90" t="s">
        <v>216</v>
      </c>
    </row>
    <row r="3" spans="1:19" ht="21.75" customHeight="1" x14ac:dyDescent="0.25">
      <c r="A3" s="119">
        <v>1</v>
      </c>
      <c r="B3" s="96" t="s">
        <v>255</v>
      </c>
      <c r="C3" s="97" t="s">
        <v>298</v>
      </c>
      <c r="D3" s="98" t="s">
        <v>224</v>
      </c>
      <c r="E3" s="83">
        <v>31</v>
      </c>
      <c r="F3" s="83">
        <v>43</v>
      </c>
      <c r="G3" s="83">
        <v>39</v>
      </c>
      <c r="H3" s="83">
        <v>10</v>
      </c>
      <c r="I3" s="100"/>
      <c r="J3" s="85">
        <v>35</v>
      </c>
      <c r="K3" s="85">
        <f>F3</f>
        <v>43</v>
      </c>
      <c r="L3" s="85">
        <f>H3</f>
        <v>10</v>
      </c>
      <c r="M3" s="100"/>
      <c r="N3" s="86">
        <v>36</v>
      </c>
      <c r="O3" s="86">
        <f>H3</f>
        <v>10</v>
      </c>
      <c r="P3" s="100"/>
      <c r="Q3" s="84">
        <v>36</v>
      </c>
      <c r="R3" s="84">
        <f>H3</f>
        <v>10</v>
      </c>
    </row>
    <row r="4" spans="1:19" ht="21.75" customHeight="1" x14ac:dyDescent="0.25">
      <c r="A4" s="90">
        <v>2</v>
      </c>
      <c r="B4" s="13" t="s">
        <v>257</v>
      </c>
      <c r="C4" s="88" t="s">
        <v>299</v>
      </c>
      <c r="D4" s="95" t="s">
        <v>223</v>
      </c>
      <c r="E4" s="83">
        <v>31</v>
      </c>
      <c r="F4" s="83">
        <v>33</v>
      </c>
      <c r="G4" s="83">
        <v>33</v>
      </c>
      <c r="H4" s="83">
        <v>10</v>
      </c>
      <c r="I4" s="101"/>
      <c r="J4" s="85">
        <v>32</v>
      </c>
      <c r="K4" s="85">
        <f t="shared" ref="K4:K14" si="0">F4</f>
        <v>33</v>
      </c>
      <c r="L4" s="85">
        <f t="shared" ref="L4:L14" si="1">H4</f>
        <v>10</v>
      </c>
      <c r="M4" s="101"/>
      <c r="N4" s="86">
        <v>32</v>
      </c>
      <c r="O4" s="86">
        <f t="shared" ref="O4:O14" si="2">H4</f>
        <v>10</v>
      </c>
      <c r="P4" s="101"/>
      <c r="Q4" s="84">
        <v>32</v>
      </c>
      <c r="R4" s="84">
        <f t="shared" ref="R4:R14" si="3">H4</f>
        <v>10</v>
      </c>
    </row>
    <row r="5" spans="1:19" ht="21.75" customHeight="1" x14ac:dyDescent="0.25">
      <c r="A5" s="119">
        <v>3</v>
      </c>
      <c r="B5" s="96" t="s">
        <v>260</v>
      </c>
      <c r="C5" s="97" t="s">
        <v>300</v>
      </c>
      <c r="D5" s="98" t="s">
        <v>223</v>
      </c>
      <c r="E5" s="83">
        <v>44</v>
      </c>
      <c r="F5" s="83">
        <v>47</v>
      </c>
      <c r="G5" s="83">
        <v>34</v>
      </c>
      <c r="H5" s="83">
        <v>8</v>
      </c>
      <c r="I5" s="100"/>
      <c r="J5" s="85">
        <v>39</v>
      </c>
      <c r="K5" s="85">
        <f t="shared" si="0"/>
        <v>47</v>
      </c>
      <c r="L5" s="85">
        <f t="shared" si="1"/>
        <v>8</v>
      </c>
      <c r="M5" s="100"/>
      <c r="N5" s="86">
        <v>45</v>
      </c>
      <c r="O5" s="86">
        <f t="shared" si="2"/>
        <v>8</v>
      </c>
      <c r="P5" s="100"/>
      <c r="Q5" s="84">
        <v>40</v>
      </c>
      <c r="R5" s="84">
        <f t="shared" si="3"/>
        <v>8</v>
      </c>
    </row>
    <row r="6" spans="1:19" ht="21.75" customHeight="1" x14ac:dyDescent="0.25">
      <c r="A6" s="90"/>
      <c r="B6" s="13" t="s">
        <v>301</v>
      </c>
      <c r="C6" s="88" t="s">
        <v>302</v>
      </c>
      <c r="D6" s="95" t="s">
        <v>223</v>
      </c>
      <c r="E6" s="83">
        <v>31</v>
      </c>
      <c r="F6" s="83">
        <v>24</v>
      </c>
      <c r="G6" s="83">
        <v>34</v>
      </c>
      <c r="H6" s="83">
        <v>12</v>
      </c>
      <c r="I6" s="101"/>
      <c r="J6" s="85">
        <v>33</v>
      </c>
      <c r="K6" s="85">
        <f t="shared" si="0"/>
        <v>24</v>
      </c>
      <c r="L6" s="85">
        <f t="shared" si="1"/>
        <v>12</v>
      </c>
      <c r="M6" s="101"/>
      <c r="N6" s="86">
        <v>29</v>
      </c>
      <c r="O6" s="86">
        <f t="shared" si="2"/>
        <v>12</v>
      </c>
      <c r="P6" s="101"/>
      <c r="Q6" s="84">
        <v>32</v>
      </c>
      <c r="R6" s="84">
        <f t="shared" si="3"/>
        <v>12</v>
      </c>
    </row>
    <row r="7" spans="1:19" ht="21.75" customHeight="1" x14ac:dyDescent="0.25">
      <c r="A7" s="119">
        <v>4</v>
      </c>
      <c r="B7" s="96" t="s">
        <v>268</v>
      </c>
      <c r="C7" s="97" t="s">
        <v>218</v>
      </c>
      <c r="D7" s="98" t="s">
        <v>223</v>
      </c>
      <c r="E7" s="83">
        <v>34</v>
      </c>
      <c r="F7" s="83">
        <v>30</v>
      </c>
      <c r="G7" s="83">
        <v>38</v>
      </c>
      <c r="H7" s="83">
        <v>11</v>
      </c>
      <c r="I7" s="100"/>
      <c r="J7" s="85">
        <v>36</v>
      </c>
      <c r="K7" s="85">
        <f t="shared" si="0"/>
        <v>30</v>
      </c>
      <c r="L7" s="85">
        <f t="shared" si="1"/>
        <v>11</v>
      </c>
      <c r="M7" s="100"/>
      <c r="N7" s="86">
        <v>32</v>
      </c>
      <c r="O7" s="86">
        <f t="shared" si="2"/>
        <v>11</v>
      </c>
      <c r="P7" s="100"/>
      <c r="Q7" s="84">
        <v>35</v>
      </c>
      <c r="R7" s="84">
        <f t="shared" si="3"/>
        <v>11</v>
      </c>
    </row>
    <row r="8" spans="1:19" ht="21.75" customHeight="1" x14ac:dyDescent="0.25">
      <c r="A8" s="90">
        <v>5</v>
      </c>
      <c r="B8" s="13" t="s">
        <v>229</v>
      </c>
      <c r="C8" s="88" t="s">
        <v>231</v>
      </c>
      <c r="D8" s="95" t="s">
        <v>224</v>
      </c>
      <c r="E8" s="83">
        <v>29</v>
      </c>
      <c r="F8" s="83">
        <v>17</v>
      </c>
      <c r="G8" s="83">
        <v>34</v>
      </c>
      <c r="H8" s="83">
        <v>12</v>
      </c>
      <c r="I8" s="101"/>
      <c r="J8" s="85">
        <v>32</v>
      </c>
      <c r="K8" s="85">
        <f t="shared" si="0"/>
        <v>17</v>
      </c>
      <c r="L8" s="85">
        <f t="shared" si="1"/>
        <v>12</v>
      </c>
      <c r="M8" s="101"/>
      <c r="N8" s="86">
        <v>24</v>
      </c>
      <c r="O8" s="86">
        <f t="shared" si="2"/>
        <v>12</v>
      </c>
      <c r="P8" s="101"/>
      <c r="Q8" s="84">
        <v>30</v>
      </c>
      <c r="R8" s="84">
        <f t="shared" si="3"/>
        <v>12</v>
      </c>
    </row>
    <row r="9" spans="1:19" ht="21.75" customHeight="1" x14ac:dyDescent="0.25">
      <c r="A9" s="119">
        <v>6</v>
      </c>
      <c r="B9" s="96" t="s">
        <v>277</v>
      </c>
      <c r="C9" s="97" t="s">
        <v>232</v>
      </c>
      <c r="D9" s="98" t="s">
        <v>224</v>
      </c>
      <c r="E9" s="83">
        <v>37</v>
      </c>
      <c r="F9" s="83">
        <v>47</v>
      </c>
      <c r="G9" s="83">
        <v>36</v>
      </c>
      <c r="H9" s="83">
        <v>7</v>
      </c>
      <c r="I9" s="100"/>
      <c r="J9" s="85">
        <v>36</v>
      </c>
      <c r="K9" s="85">
        <f t="shared" si="0"/>
        <v>47</v>
      </c>
      <c r="L9" s="85">
        <f t="shared" si="1"/>
        <v>7</v>
      </c>
      <c r="M9" s="100"/>
      <c r="N9" s="86">
        <v>41</v>
      </c>
      <c r="O9" s="86">
        <f t="shared" si="2"/>
        <v>7</v>
      </c>
      <c r="P9" s="100"/>
      <c r="Q9" s="84">
        <v>38</v>
      </c>
      <c r="R9" s="84">
        <f t="shared" si="3"/>
        <v>7</v>
      </c>
    </row>
    <row r="10" spans="1:19" ht="21.75" customHeight="1" x14ac:dyDescent="0.25">
      <c r="A10" s="90" t="s">
        <v>303</v>
      </c>
      <c r="B10" s="13" t="s">
        <v>281</v>
      </c>
      <c r="C10" s="88" t="s">
        <v>219</v>
      </c>
      <c r="D10" s="95" t="s">
        <v>223</v>
      </c>
      <c r="E10" s="83">
        <v>36</v>
      </c>
      <c r="F10" s="83">
        <v>33</v>
      </c>
      <c r="G10" s="83">
        <v>44</v>
      </c>
      <c r="H10" s="83">
        <v>11</v>
      </c>
      <c r="I10" s="101"/>
      <c r="J10" s="85">
        <v>40</v>
      </c>
      <c r="K10" s="85">
        <f t="shared" si="0"/>
        <v>33</v>
      </c>
      <c r="L10" s="85">
        <f t="shared" si="1"/>
        <v>11</v>
      </c>
      <c r="M10" s="101"/>
      <c r="N10" s="86">
        <v>35</v>
      </c>
      <c r="O10" s="86">
        <f t="shared" si="2"/>
        <v>11</v>
      </c>
      <c r="P10" s="101"/>
      <c r="Q10" s="84">
        <v>39</v>
      </c>
      <c r="R10" s="84">
        <f t="shared" si="3"/>
        <v>11</v>
      </c>
    </row>
    <row r="11" spans="1:19" ht="21.75" customHeight="1" x14ac:dyDescent="0.25">
      <c r="A11" s="119">
        <v>7</v>
      </c>
      <c r="B11" s="96" t="s">
        <v>285</v>
      </c>
      <c r="C11" s="97" t="s">
        <v>233</v>
      </c>
      <c r="D11" s="98" t="s">
        <v>223</v>
      </c>
      <c r="E11" s="83">
        <v>35</v>
      </c>
      <c r="F11" s="83">
        <v>25</v>
      </c>
      <c r="G11" s="83">
        <v>39</v>
      </c>
      <c r="H11" s="83">
        <v>11</v>
      </c>
      <c r="I11" s="100"/>
      <c r="J11" s="85">
        <v>37</v>
      </c>
      <c r="K11" s="85">
        <f t="shared" si="0"/>
        <v>25</v>
      </c>
      <c r="L11" s="85">
        <f t="shared" si="1"/>
        <v>11</v>
      </c>
      <c r="M11" s="100"/>
      <c r="N11" s="86">
        <v>32</v>
      </c>
      <c r="O11" s="86">
        <f t="shared" si="2"/>
        <v>11</v>
      </c>
      <c r="P11" s="100"/>
      <c r="Q11" s="84">
        <v>36</v>
      </c>
      <c r="R11" s="84">
        <f t="shared" si="3"/>
        <v>11</v>
      </c>
    </row>
    <row r="12" spans="1:19" ht="21.75" customHeight="1" x14ac:dyDescent="0.25">
      <c r="A12" s="90">
        <v>8</v>
      </c>
      <c r="B12" s="13" t="s">
        <v>304</v>
      </c>
      <c r="C12" s="88" t="s">
        <v>230</v>
      </c>
      <c r="D12" s="95" t="s">
        <v>224</v>
      </c>
      <c r="E12" s="83">
        <v>34</v>
      </c>
      <c r="F12" s="83">
        <v>37</v>
      </c>
      <c r="G12" s="83">
        <v>39</v>
      </c>
      <c r="H12" s="83">
        <v>10</v>
      </c>
      <c r="I12" s="101"/>
      <c r="J12" s="85">
        <v>37</v>
      </c>
      <c r="K12" s="85">
        <f t="shared" si="0"/>
        <v>37</v>
      </c>
      <c r="L12" s="85">
        <f t="shared" si="1"/>
        <v>10</v>
      </c>
      <c r="M12" s="101"/>
      <c r="N12" s="86">
        <v>35</v>
      </c>
      <c r="O12" s="86">
        <f t="shared" si="2"/>
        <v>10</v>
      </c>
      <c r="P12" s="101"/>
      <c r="Q12" s="84">
        <v>37</v>
      </c>
      <c r="R12" s="84">
        <f t="shared" si="3"/>
        <v>10</v>
      </c>
      <c r="S12" s="120"/>
    </row>
    <row r="13" spans="1:19" ht="21.75" customHeight="1" x14ac:dyDescent="0.25">
      <c r="A13" s="119">
        <v>9</v>
      </c>
      <c r="B13" s="96" t="s">
        <v>305</v>
      </c>
      <c r="C13" s="97" t="s">
        <v>220</v>
      </c>
      <c r="D13" s="98" t="s">
        <v>224</v>
      </c>
      <c r="E13" s="83">
        <v>44</v>
      </c>
      <c r="F13" s="83">
        <v>38</v>
      </c>
      <c r="G13" s="83">
        <v>48</v>
      </c>
      <c r="H13" s="83">
        <v>11</v>
      </c>
      <c r="I13" s="100"/>
      <c r="J13" s="85">
        <v>46</v>
      </c>
      <c r="K13" s="85">
        <f t="shared" si="0"/>
        <v>38</v>
      </c>
      <c r="L13" s="85">
        <f t="shared" si="1"/>
        <v>11</v>
      </c>
      <c r="M13" s="100"/>
      <c r="N13" s="86">
        <v>42</v>
      </c>
      <c r="O13" s="86">
        <f t="shared" si="2"/>
        <v>11</v>
      </c>
      <c r="P13" s="100"/>
      <c r="Q13" s="84">
        <v>45</v>
      </c>
      <c r="R13" s="84">
        <f t="shared" si="3"/>
        <v>11</v>
      </c>
      <c r="S13" s="120"/>
    </row>
    <row r="14" spans="1:19" ht="21.75" customHeight="1" x14ac:dyDescent="0.25">
      <c r="A14" s="90">
        <v>10</v>
      </c>
      <c r="B14" s="13" t="s">
        <v>297</v>
      </c>
      <c r="C14" s="88" t="s">
        <v>219</v>
      </c>
      <c r="D14" s="95" t="s">
        <v>223</v>
      </c>
      <c r="E14" s="83">
        <v>36</v>
      </c>
      <c r="F14" s="83">
        <v>34</v>
      </c>
      <c r="G14" s="83">
        <v>44</v>
      </c>
      <c r="H14" s="83">
        <v>11</v>
      </c>
      <c r="I14" s="101"/>
      <c r="J14" s="85">
        <v>40</v>
      </c>
      <c r="K14" s="85">
        <f t="shared" si="0"/>
        <v>34</v>
      </c>
      <c r="L14" s="85">
        <f t="shared" si="1"/>
        <v>11</v>
      </c>
      <c r="M14" s="101"/>
      <c r="N14" s="86">
        <v>35</v>
      </c>
      <c r="O14" s="86">
        <f t="shared" si="2"/>
        <v>11</v>
      </c>
      <c r="P14" s="101"/>
      <c r="Q14" s="84">
        <v>39</v>
      </c>
      <c r="R14" s="84">
        <f t="shared" si="3"/>
        <v>11</v>
      </c>
    </row>
    <row r="15" spans="1:19" ht="21.75" customHeight="1" x14ac:dyDescent="0.25">
      <c r="A15"/>
      <c r="B15"/>
      <c r="C15" s="88"/>
      <c r="D15" s="80"/>
      <c r="E15"/>
      <c r="F15"/>
      <c r="G15"/>
      <c r="H15" s="81"/>
      <c r="I15" s="80"/>
      <c r="J15" s="166" t="s">
        <v>226</v>
      </c>
      <c r="K15" s="166"/>
      <c r="L15" s="166"/>
      <c r="M15"/>
      <c r="N15" s="166" t="s">
        <v>228</v>
      </c>
      <c r="O15" s="166"/>
      <c r="P15" s="87"/>
      <c r="Q15" s="166" t="s">
        <v>227</v>
      </c>
      <c r="R15" s="166"/>
    </row>
    <row r="16" spans="1:19" x14ac:dyDescent="0.25">
      <c r="A16"/>
      <c r="B16" s="82"/>
      <c r="C16" s="88"/>
      <c r="D16" s="80"/>
      <c r="E16"/>
      <c r="F16" s="81"/>
      <c r="G16"/>
      <c r="H16" s="81"/>
      <c r="I16" s="81"/>
      <c r="J16"/>
      <c r="K16" s="81"/>
      <c r="L16" s="81"/>
      <c r="M16"/>
      <c r="N16" s="81"/>
      <c r="O16" s="81"/>
      <c r="P16"/>
      <c r="Q16" s="81"/>
      <c r="R16" s="81"/>
    </row>
    <row r="17" spans="1:18" s="94" customFormat="1" x14ac:dyDescent="0.25">
      <c r="A17"/>
      <c r="B17" s="82"/>
      <c r="C17" s="88"/>
      <c r="D17" s="80"/>
      <c r="E17"/>
      <c r="F17" s="81"/>
      <c r="G17"/>
      <c r="H17" s="81"/>
      <c r="I17" s="81"/>
      <c r="J17"/>
      <c r="K17" s="81"/>
      <c r="L17" s="81"/>
      <c r="M17"/>
      <c r="N17" s="81"/>
      <c r="O17" s="81"/>
      <c r="P17"/>
      <c r="Q17" s="81"/>
      <c r="R17" s="81"/>
    </row>
    <row r="19" spans="1:18" x14ac:dyDescent="0.25">
      <c r="A19" s="99" t="s">
        <v>251</v>
      </c>
      <c r="H19" s="92"/>
      <c r="L19" s="92"/>
      <c r="O19" s="92"/>
      <c r="R19" s="92"/>
    </row>
    <row r="20" spans="1:18" x14ac:dyDescent="0.25">
      <c r="A20" s="91"/>
      <c r="D20" s="92"/>
      <c r="H20" s="92"/>
      <c r="L20" s="92"/>
      <c r="O20" s="92"/>
      <c r="R20" s="92"/>
    </row>
    <row r="21" spans="1:18" x14ac:dyDescent="0.25">
      <c r="C21" s="92"/>
      <c r="D21" s="92"/>
      <c r="H21" s="92"/>
      <c r="L21" s="92"/>
      <c r="O21" s="92"/>
      <c r="R21" s="92"/>
    </row>
    <row r="22" spans="1:18" x14ac:dyDescent="0.25">
      <c r="C22" s="92"/>
      <c r="D22" s="92"/>
      <c r="H22" s="92"/>
      <c r="L22" s="92"/>
      <c r="O22" s="92"/>
      <c r="R22" s="92"/>
    </row>
    <row r="23" spans="1:18" x14ac:dyDescent="0.25">
      <c r="C23" s="92"/>
      <c r="D23" s="92"/>
      <c r="H23" s="92"/>
      <c r="L23" s="92"/>
      <c r="O23" s="92"/>
      <c r="R23" s="92"/>
    </row>
    <row r="24" spans="1:18" x14ac:dyDescent="0.25">
      <c r="C24" s="92"/>
      <c r="D24" s="92"/>
      <c r="H24" s="92"/>
      <c r="L24" s="92"/>
      <c r="O24" s="92"/>
      <c r="R24" s="92"/>
    </row>
    <row r="25" spans="1:18" x14ac:dyDescent="0.25">
      <c r="C25" s="92"/>
      <c r="D25" s="92"/>
      <c r="H25" s="92"/>
      <c r="L25" s="92"/>
      <c r="O25" s="92"/>
      <c r="R25" s="92"/>
    </row>
    <row r="26" spans="1:18" x14ac:dyDescent="0.25">
      <c r="C26" s="92"/>
      <c r="D26" s="92"/>
      <c r="H26" s="92"/>
      <c r="L26" s="92"/>
      <c r="O26" s="92"/>
      <c r="R26" s="92"/>
    </row>
    <row r="27" spans="1:18" x14ac:dyDescent="0.25">
      <c r="H27" s="92"/>
      <c r="L27" s="92"/>
      <c r="O27" s="92"/>
      <c r="R27" s="92"/>
    </row>
    <row r="28" spans="1:18" x14ac:dyDescent="0.25">
      <c r="H28" s="92"/>
      <c r="L28" s="92"/>
      <c r="O28" s="92"/>
      <c r="R28" s="92"/>
    </row>
    <row r="29" spans="1:18" x14ac:dyDescent="0.25">
      <c r="H29" s="92"/>
      <c r="L29" s="92"/>
      <c r="O29" s="92"/>
      <c r="R29" s="92"/>
    </row>
    <row r="30" spans="1:18" x14ac:dyDescent="0.25">
      <c r="H30" s="92"/>
      <c r="L30" s="92"/>
      <c r="O30" s="92"/>
      <c r="R30" s="92"/>
    </row>
    <row r="31" spans="1:18" x14ac:dyDescent="0.25">
      <c r="H31" s="92"/>
      <c r="L31" s="92"/>
      <c r="O31" s="92"/>
      <c r="R31" s="92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zoomScaleNormal="100" zoomScalePageLayoutView="7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1"/>
      <c r="B1" s="1"/>
      <c r="C1" s="1"/>
      <c r="D1" s="1"/>
      <c r="F1" s="1"/>
      <c r="H1" s="1"/>
      <c r="I1" s="1"/>
      <c r="J1" s="1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89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20" t="s">
        <v>30</v>
      </c>
      <c r="G6" s="21"/>
      <c r="H6" s="22"/>
      <c r="I6" s="23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253</v>
      </c>
      <c r="B7" s="21"/>
      <c r="C7" s="21"/>
      <c r="D7" s="103"/>
      <c r="E7" s="2"/>
      <c r="F7" s="102" t="s">
        <v>74</v>
      </c>
      <c r="G7" s="2"/>
      <c r="H7" s="24"/>
      <c r="I7" s="26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254</v>
      </c>
      <c r="B8" s="24"/>
      <c r="C8" s="24"/>
      <c r="D8" s="26"/>
      <c r="E8" s="24"/>
      <c r="F8" s="16" t="s">
        <v>27</v>
      </c>
      <c r="G8" s="2"/>
      <c r="H8" s="24"/>
      <c r="I8" s="26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24</v>
      </c>
      <c r="B9" s="2"/>
      <c r="C9" s="2"/>
      <c r="D9" s="45"/>
      <c r="E9" s="2"/>
      <c r="F9" s="102" t="s">
        <v>71</v>
      </c>
      <c r="G9" s="2"/>
      <c r="H9" s="24"/>
      <c r="I9" s="26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16" t="s">
        <v>78</v>
      </c>
      <c r="G10" s="2"/>
      <c r="H10" s="2"/>
      <c r="I10" s="26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31</v>
      </c>
      <c r="B11" s="2"/>
      <c r="C11" s="2"/>
      <c r="D11" s="104"/>
      <c r="E11" s="2"/>
      <c r="F11" s="102" t="s">
        <v>7</v>
      </c>
      <c r="G11" s="2"/>
      <c r="H11" s="2"/>
      <c r="I11" s="26"/>
      <c r="J11" s="2"/>
      <c r="K11" s="78" t="s">
        <v>256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16" t="s">
        <v>79</v>
      </c>
      <c r="G12" s="2"/>
      <c r="H12" s="2"/>
      <c r="I12" s="26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17" t="s">
        <v>72</v>
      </c>
      <c r="G13" s="15"/>
      <c r="H13" s="27"/>
      <c r="I13" s="29"/>
      <c r="J13" s="2"/>
      <c r="K13" s="2"/>
      <c r="L13" s="2"/>
      <c r="M13" s="2"/>
      <c r="N13" s="2"/>
    </row>
    <row r="14" spans="1:14" ht="17.7" customHeight="1" x14ac:dyDescent="0.3">
      <c r="A14" s="129" t="s">
        <v>255</v>
      </c>
      <c r="B14" s="109"/>
      <c r="C14" s="110"/>
      <c r="D14" s="125" t="s">
        <v>317</v>
      </c>
      <c r="E14" s="16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3" t="s">
        <v>165</v>
      </c>
      <c r="B17" s="32" t="s">
        <v>15</v>
      </c>
      <c r="C17" s="33">
        <f>+'1.2'!C17+'1.3'!C17</f>
        <v>0</v>
      </c>
      <c r="D17" s="33">
        <f>+'1.2'!D17+'1.3'!D17</f>
        <v>0</v>
      </c>
      <c r="E17" s="33">
        <f>+'1.2'!E17+'1.3'!E17</f>
        <v>0</v>
      </c>
      <c r="F17" s="33">
        <f>+'1.2'!F17+'1.3'!F17</f>
        <v>0</v>
      </c>
      <c r="G17" s="33">
        <f>+'1.2'!G17+'1.3'!G17</f>
        <v>0</v>
      </c>
      <c r="H17" s="34">
        <f t="shared" ref="H17:H49" si="0">SUM(C17:G17)</f>
        <v>0</v>
      </c>
      <c r="I17" s="33">
        <f>+'1.2'!I17+'1.3'!I17</f>
        <v>0</v>
      </c>
      <c r="J17" s="33">
        <f>+'1.2'!J17+'1.3'!J17</f>
        <v>0</v>
      </c>
      <c r="K17" s="33">
        <f>+'1.2'!K17+'1.3'!K17</f>
        <v>0</v>
      </c>
      <c r="L17" s="34">
        <f t="shared" ref="L17:L49" si="1">SUM(I17:K17)</f>
        <v>0</v>
      </c>
      <c r="M17" s="35">
        <f t="shared" ref="M17:M49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+'1.2'!C18+'1.3'!C18</f>
        <v>0</v>
      </c>
      <c r="D18" s="38">
        <f>+'1.2'!D18+'1.3'!D18</f>
        <v>0</v>
      </c>
      <c r="E18" s="38">
        <f>+'1.2'!E18+'1.3'!E18</f>
        <v>0</v>
      </c>
      <c r="F18" s="38">
        <f>+'1.2'!F18+'1.3'!F18</f>
        <v>0</v>
      </c>
      <c r="G18" s="38">
        <f>+'1.2'!G18+'1.3'!G18</f>
        <v>0</v>
      </c>
      <c r="H18" s="39">
        <f t="shared" si="0"/>
        <v>0</v>
      </c>
      <c r="I18" s="38">
        <f>+'1.2'!I18+'1.3'!I18</f>
        <v>0</v>
      </c>
      <c r="J18" s="38">
        <f>+'1.2'!J18+'1.3'!J18</f>
        <v>0</v>
      </c>
      <c r="K18" s="38">
        <f>+'1.2'!K18+'1.3'!K18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3" t="s">
        <v>166</v>
      </c>
      <c r="B20" s="32" t="s">
        <v>15</v>
      </c>
      <c r="C20" s="33">
        <f>+'1.2'!C20+'1.3'!C20</f>
        <v>0</v>
      </c>
      <c r="D20" s="33">
        <f>+'1.2'!D20+'1.3'!D20</f>
        <v>0</v>
      </c>
      <c r="E20" s="33">
        <f>+'1.2'!E20+'1.3'!E20</f>
        <v>0</v>
      </c>
      <c r="F20" s="33">
        <f>+'1.2'!F20+'1.3'!F20</f>
        <v>0</v>
      </c>
      <c r="G20" s="33">
        <f>+'1.2'!G20+'1.3'!G20</f>
        <v>0</v>
      </c>
      <c r="H20" s="34">
        <f t="shared" si="0"/>
        <v>0</v>
      </c>
      <c r="I20" s="33">
        <f>+'1.2'!I20+'1.3'!I20</f>
        <v>0</v>
      </c>
      <c r="J20" s="33">
        <f>+'1.2'!J20+'1.3'!J20</f>
        <v>0</v>
      </c>
      <c r="K20" s="33">
        <f>+'1.2'!K20+'1.3'!K20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+'1.2'!C21+'1.3'!C21</f>
        <v>0</v>
      </c>
      <c r="D21" s="38">
        <f>+'1.2'!D21+'1.3'!D21</f>
        <v>0</v>
      </c>
      <c r="E21" s="38">
        <f>+'1.2'!E21+'1.3'!E21</f>
        <v>0</v>
      </c>
      <c r="F21" s="38">
        <f>+'1.2'!F21+'1.3'!F21</f>
        <v>0</v>
      </c>
      <c r="G21" s="38">
        <f>+'1.2'!G21+'1.3'!G21</f>
        <v>0</v>
      </c>
      <c r="H21" s="39">
        <f t="shared" si="0"/>
        <v>0</v>
      </c>
      <c r="I21" s="38">
        <f>+'1.2'!I21+'1.3'!I21</f>
        <v>0</v>
      </c>
      <c r="J21" s="38">
        <f>+'1.2'!J21+'1.3'!J21</f>
        <v>0</v>
      </c>
      <c r="K21" s="38">
        <f>+'1.2'!K21+'1.3'!K21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" si="4">IF(D20&lt;&gt;0,D21/D20-1,"")</f>
        <v/>
      </c>
      <c r="E22" s="50" t="str">
        <f t="shared" ref="E22" si="5">IF(E20&lt;&gt;0,E21/E20-1,"")</f>
        <v/>
      </c>
      <c r="F22" s="50" t="str">
        <f t="shared" ref="F22" si="6">IF(F20&lt;&gt;0,F21/F20-1,"")</f>
        <v/>
      </c>
      <c r="G22" s="50" t="str">
        <f t="shared" ref="G22" si="7">IF(G20&lt;&gt;0,G21/G20-1,"")</f>
        <v/>
      </c>
      <c r="H22" s="75">
        <f>IF(H20&lt;&gt;0,H21/H20-1,0)</f>
        <v>0</v>
      </c>
      <c r="I22" s="50" t="str">
        <f t="shared" ref="I22:J22" si="8">IF(I20&lt;&gt;0,I21/I20-1,"")</f>
        <v/>
      </c>
      <c r="J22" s="50" t="str">
        <f t="shared" si="8"/>
        <v/>
      </c>
      <c r="K22" s="50" t="str">
        <f t="shared" ref="K22" si="9">IF(K20&lt;&gt;0,K21/K20-1,"")</f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3" t="s">
        <v>167</v>
      </c>
      <c r="B23" s="32" t="s">
        <v>15</v>
      </c>
      <c r="C23" s="33">
        <f>+'1.2'!C23+'1.3'!C23</f>
        <v>0</v>
      </c>
      <c r="D23" s="33">
        <f>+'1.2'!D23+'1.3'!D23</f>
        <v>0</v>
      </c>
      <c r="E23" s="33">
        <f>+'1.2'!E23+'1.3'!E23</f>
        <v>0</v>
      </c>
      <c r="F23" s="33">
        <f>+'1.2'!F23+'1.3'!F23</f>
        <v>0</v>
      </c>
      <c r="G23" s="33">
        <f>+'1.2'!G23+'1.3'!G23</f>
        <v>0</v>
      </c>
      <c r="H23" s="34">
        <f t="shared" si="0"/>
        <v>0</v>
      </c>
      <c r="I23" s="33">
        <f>+'1.2'!I23+'1.3'!I23</f>
        <v>0</v>
      </c>
      <c r="J23" s="33">
        <f>+'1.2'!J23+'1.3'!J23</f>
        <v>0</v>
      </c>
      <c r="K23" s="33">
        <f>+'1.2'!K23+'1.3'!K23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+'1.2'!C24+'1.3'!C24</f>
        <v>0</v>
      </c>
      <c r="D24" s="38">
        <f>+'1.2'!D24+'1.3'!D24</f>
        <v>0</v>
      </c>
      <c r="E24" s="38">
        <f>+'1.2'!E24+'1.3'!E24</f>
        <v>0</v>
      </c>
      <c r="F24" s="38">
        <f>+'1.2'!F24+'1.3'!F24</f>
        <v>0</v>
      </c>
      <c r="G24" s="38">
        <f>+'1.2'!G24+'1.3'!G24</f>
        <v>0</v>
      </c>
      <c r="H24" s="39">
        <f t="shared" si="0"/>
        <v>0</v>
      </c>
      <c r="I24" s="38">
        <f>+'1.2'!I24+'1.3'!I24</f>
        <v>0</v>
      </c>
      <c r="J24" s="38">
        <f>+'1.2'!J24+'1.3'!J24</f>
        <v>0</v>
      </c>
      <c r="K24" s="38">
        <f>+'1.2'!K24+'1.3'!K24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" si="10">IF(D23&lt;&gt;0,D24/D23-1,"")</f>
        <v/>
      </c>
      <c r="E25" s="50" t="str">
        <f t="shared" ref="E25" si="11">IF(E23&lt;&gt;0,E24/E23-1,"")</f>
        <v/>
      </c>
      <c r="F25" s="50" t="str">
        <f t="shared" ref="F25" si="12">IF(F23&lt;&gt;0,F24/F23-1,"")</f>
        <v/>
      </c>
      <c r="G25" s="50" t="str">
        <f t="shared" ref="G25" si="13">IF(G23&lt;&gt;0,G24/G23-1,"")</f>
        <v/>
      </c>
      <c r="H25" s="75">
        <f>IF(H23&lt;&gt;0,H24/H23-1,0)</f>
        <v>0</v>
      </c>
      <c r="I25" s="50" t="str">
        <f t="shared" ref="I25" si="14">IF(I23&lt;&gt;0,I24/I23-1,"")</f>
        <v/>
      </c>
      <c r="J25" s="50" t="str">
        <f t="shared" ref="J25" si="15">IF(J23&lt;&gt;0,J24/J23-1,"")</f>
        <v/>
      </c>
      <c r="K25" s="50" t="str">
        <f t="shared" ref="K25" si="16">IF(K23&lt;&gt;0,K24/K23-1,"")</f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3" t="s">
        <v>168</v>
      </c>
      <c r="B26" s="32" t="s">
        <v>15</v>
      </c>
      <c r="C26" s="33">
        <f>+'1.2'!C26+'1.3'!C26</f>
        <v>0</v>
      </c>
      <c r="D26" s="33">
        <f>+'1.2'!D26+'1.3'!D26</f>
        <v>0</v>
      </c>
      <c r="E26" s="33">
        <f>+'1.2'!E26+'1.3'!E26</f>
        <v>0</v>
      </c>
      <c r="F26" s="33">
        <f>+'1.2'!F26+'1.3'!F26</f>
        <v>0</v>
      </c>
      <c r="G26" s="33">
        <f>+'1.2'!G26+'1.3'!G26</f>
        <v>0</v>
      </c>
      <c r="H26" s="34">
        <f t="shared" si="0"/>
        <v>0</v>
      </c>
      <c r="I26" s="33">
        <f>+'1.2'!I26+'1.3'!I26</f>
        <v>0</v>
      </c>
      <c r="J26" s="33">
        <f>+'1.2'!J26+'1.3'!J26</f>
        <v>0</v>
      </c>
      <c r="K26" s="33">
        <f>+'1.2'!K26+'1.3'!K26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+'1.2'!C27+'1.3'!C27</f>
        <v>0</v>
      </c>
      <c r="D27" s="38">
        <f>+'1.2'!D27+'1.3'!D27</f>
        <v>0</v>
      </c>
      <c r="E27" s="38">
        <f>+'1.2'!E27+'1.3'!E27</f>
        <v>0</v>
      </c>
      <c r="F27" s="38">
        <f>+'1.2'!F27+'1.3'!F27</f>
        <v>0</v>
      </c>
      <c r="G27" s="38">
        <f>+'1.2'!G27+'1.3'!G27</f>
        <v>0</v>
      </c>
      <c r="H27" s="39">
        <f t="shared" si="0"/>
        <v>0</v>
      </c>
      <c r="I27" s="38">
        <f>+'1.2'!I27+'1.3'!I27</f>
        <v>0</v>
      </c>
      <c r="J27" s="38">
        <f>+'1.2'!J27+'1.3'!J27</f>
        <v>0</v>
      </c>
      <c r="K27" s="38">
        <f>+'1.2'!K27+'1.3'!K27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" si="17">IF(D26&lt;&gt;0,D27/D26-1,"")</f>
        <v/>
      </c>
      <c r="E28" s="50" t="str">
        <f t="shared" ref="E28" si="18">IF(E26&lt;&gt;0,E27/E26-1,"")</f>
        <v/>
      </c>
      <c r="F28" s="50" t="str">
        <f t="shared" ref="F28" si="19">IF(F26&lt;&gt;0,F27/F26-1,"")</f>
        <v/>
      </c>
      <c r="G28" s="50" t="str">
        <f t="shared" ref="G28" si="20">IF(G26&lt;&gt;0,G27/G26-1,"")</f>
        <v/>
      </c>
      <c r="H28" s="75">
        <f>IF(H26&lt;&gt;0,H27/H26-1,0)</f>
        <v>0</v>
      </c>
      <c r="I28" s="50" t="str">
        <f t="shared" ref="I28" si="21">IF(I26&lt;&gt;0,I27/I26-1,"")</f>
        <v/>
      </c>
      <c r="J28" s="50" t="str">
        <f t="shared" ref="J28" si="22">IF(J26&lt;&gt;0,J27/J26-1,"")</f>
        <v/>
      </c>
      <c r="K28" s="50" t="str">
        <f t="shared" ref="K28" si="23">IF(K26&lt;&gt;0,K27/K26-1,"")</f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3" t="s">
        <v>169</v>
      </c>
      <c r="B29" s="32" t="s">
        <v>15</v>
      </c>
      <c r="C29" s="33">
        <f>+'1.2'!C29+'1.3'!C29</f>
        <v>0</v>
      </c>
      <c r="D29" s="33">
        <f>+'1.2'!D29+'1.3'!D29</f>
        <v>0</v>
      </c>
      <c r="E29" s="33">
        <f>+'1.2'!E29+'1.3'!E29</f>
        <v>0</v>
      </c>
      <c r="F29" s="33">
        <f>+'1.2'!F29+'1.3'!F29</f>
        <v>0</v>
      </c>
      <c r="G29" s="33">
        <f>+'1.2'!G29+'1.3'!G29</f>
        <v>0</v>
      </c>
      <c r="H29" s="34">
        <f t="shared" si="0"/>
        <v>0</v>
      </c>
      <c r="I29" s="33">
        <f>+'1.2'!I29+'1.3'!I29</f>
        <v>0</v>
      </c>
      <c r="J29" s="33">
        <f>+'1.2'!J29+'1.3'!J29</f>
        <v>0</v>
      </c>
      <c r="K29" s="33">
        <f>+'1.2'!K29+'1.3'!K29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+'1.2'!C30+'1.3'!C30</f>
        <v>0</v>
      </c>
      <c r="D30" s="38">
        <f>+'1.2'!D30+'1.3'!D30</f>
        <v>0</v>
      </c>
      <c r="E30" s="38">
        <f>+'1.2'!E30+'1.3'!E30</f>
        <v>0</v>
      </c>
      <c r="F30" s="38">
        <f>+'1.2'!F30+'1.3'!F30</f>
        <v>0</v>
      </c>
      <c r="G30" s="38">
        <f>+'1.2'!G30+'1.3'!G30</f>
        <v>0</v>
      </c>
      <c r="H30" s="39">
        <f t="shared" si="0"/>
        <v>0</v>
      </c>
      <c r="I30" s="38">
        <f>+'1.2'!I30+'1.3'!I30</f>
        <v>0</v>
      </c>
      <c r="J30" s="38">
        <f>+'1.2'!J30+'1.3'!J30</f>
        <v>0</v>
      </c>
      <c r="K30" s="38">
        <f>+'1.2'!K30+'1.3'!K30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" si="24">IF(D29&lt;&gt;0,D30/D29-1,"")</f>
        <v/>
      </c>
      <c r="E31" s="50" t="str">
        <f t="shared" ref="E31" si="25">IF(E29&lt;&gt;0,E30/E29-1,"")</f>
        <v/>
      </c>
      <c r="F31" s="50" t="str">
        <f t="shared" ref="F31" si="26">IF(F29&lt;&gt;0,F30/F29-1,"")</f>
        <v/>
      </c>
      <c r="G31" s="50" t="str">
        <f t="shared" ref="G31" si="27">IF(G29&lt;&gt;0,G30/G29-1,"")</f>
        <v/>
      </c>
      <c r="H31" s="75">
        <f>IF(H29&lt;&gt;0,H30/H29-1,0)</f>
        <v>0</v>
      </c>
      <c r="I31" s="50" t="str">
        <f t="shared" ref="I31" si="28">IF(I29&lt;&gt;0,I30/I29-1,"")</f>
        <v/>
      </c>
      <c r="J31" s="50" t="str">
        <f t="shared" ref="J31" si="29">IF(J29&lt;&gt;0,J30/J29-1,"")</f>
        <v/>
      </c>
      <c r="K31" s="50" t="str">
        <f t="shared" ref="K31" si="30">IF(K29&lt;&gt;0,K30/K29-1,"")</f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3" t="s">
        <v>170</v>
      </c>
      <c r="B32" s="32" t="s">
        <v>15</v>
      </c>
      <c r="C32" s="33">
        <f>+'1.2'!C32+'1.3'!C32</f>
        <v>0</v>
      </c>
      <c r="D32" s="33">
        <f>+'1.2'!D32+'1.3'!D32</f>
        <v>0</v>
      </c>
      <c r="E32" s="33">
        <f>+'1.2'!E32+'1.3'!E32</f>
        <v>0</v>
      </c>
      <c r="F32" s="33">
        <f>+'1.2'!F32+'1.3'!F32</f>
        <v>0</v>
      </c>
      <c r="G32" s="33">
        <f>+'1.2'!G32+'1.3'!G32</f>
        <v>0</v>
      </c>
      <c r="H32" s="34">
        <f t="shared" si="0"/>
        <v>0</v>
      </c>
      <c r="I32" s="33">
        <f>+'1.2'!I32+'1.3'!I32</f>
        <v>0</v>
      </c>
      <c r="J32" s="33">
        <f>+'1.2'!J32+'1.3'!J32</f>
        <v>0</v>
      </c>
      <c r="K32" s="33">
        <f>+'1.2'!K32+'1.3'!K32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+'1.2'!C33+'1.3'!C33</f>
        <v>0</v>
      </c>
      <c r="D33" s="38">
        <f>+'1.2'!D33+'1.3'!D33</f>
        <v>0</v>
      </c>
      <c r="E33" s="38">
        <f>+'1.2'!E33+'1.3'!E33</f>
        <v>0</v>
      </c>
      <c r="F33" s="38">
        <f>+'1.2'!F33+'1.3'!F33</f>
        <v>0</v>
      </c>
      <c r="G33" s="38">
        <f>+'1.2'!G33+'1.3'!G33</f>
        <v>0</v>
      </c>
      <c r="H33" s="39">
        <f t="shared" si="0"/>
        <v>0</v>
      </c>
      <c r="I33" s="38">
        <f>+'1.2'!I33+'1.3'!I33</f>
        <v>0</v>
      </c>
      <c r="J33" s="38">
        <f>+'1.2'!J33+'1.3'!J33</f>
        <v>0</v>
      </c>
      <c r="K33" s="38">
        <f>+'1.2'!K33+'1.3'!K33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" si="31">IF(D32&lt;&gt;0,D33/D32-1,"")</f>
        <v/>
      </c>
      <c r="E34" s="50" t="str">
        <f t="shared" ref="E34" si="32">IF(E32&lt;&gt;0,E33/E32-1,"")</f>
        <v/>
      </c>
      <c r="F34" s="50" t="str">
        <f t="shared" ref="F34" si="33">IF(F32&lt;&gt;0,F33/F32-1,"")</f>
        <v/>
      </c>
      <c r="G34" s="50" t="str">
        <f t="shared" ref="G34" si="34">IF(G32&lt;&gt;0,G33/G32-1,"")</f>
        <v/>
      </c>
      <c r="H34" s="75">
        <f>IF(H32&lt;&gt;0,H33/H32-1,0)</f>
        <v>0</v>
      </c>
      <c r="I34" s="50" t="str">
        <f t="shared" ref="I34" si="35">IF(I32&lt;&gt;0,I33/I32-1,"")</f>
        <v/>
      </c>
      <c r="J34" s="50" t="str">
        <f t="shared" ref="J34" si="36">IF(J32&lt;&gt;0,J33/J32-1,"")</f>
        <v/>
      </c>
      <c r="K34" s="50" t="str">
        <f t="shared" ref="K34" si="37">IF(K32&lt;&gt;0,K33/K32-1,"")</f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3" t="s">
        <v>171</v>
      </c>
      <c r="B35" s="32" t="s">
        <v>15</v>
      </c>
      <c r="C35" s="33">
        <f>+'1.2'!C35+'1.3'!C35</f>
        <v>0</v>
      </c>
      <c r="D35" s="33">
        <f>+'1.2'!D35+'1.3'!D35</f>
        <v>0</v>
      </c>
      <c r="E35" s="33">
        <f>+'1.2'!E35+'1.3'!E35</f>
        <v>0</v>
      </c>
      <c r="F35" s="33">
        <f>+'1.2'!F35+'1.3'!F35</f>
        <v>0</v>
      </c>
      <c r="G35" s="33">
        <f>+'1.2'!G35+'1.3'!G35</f>
        <v>0</v>
      </c>
      <c r="H35" s="34">
        <f t="shared" si="0"/>
        <v>0</v>
      </c>
      <c r="I35" s="33">
        <f>+'1.2'!I35+'1.3'!I35</f>
        <v>0</v>
      </c>
      <c r="J35" s="33">
        <f>+'1.2'!J35+'1.3'!J35</f>
        <v>0</v>
      </c>
      <c r="K35" s="33">
        <f>+'1.2'!K35+'1.3'!K35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+'1.2'!C36+'1.3'!C36</f>
        <v>0</v>
      </c>
      <c r="D36" s="38">
        <f>+'1.2'!D36+'1.3'!D36</f>
        <v>0</v>
      </c>
      <c r="E36" s="38">
        <f>+'1.2'!E36+'1.3'!E36</f>
        <v>0</v>
      </c>
      <c r="F36" s="38">
        <f>+'1.2'!F36+'1.3'!F36</f>
        <v>0</v>
      </c>
      <c r="G36" s="38">
        <f>+'1.2'!G36+'1.3'!G36</f>
        <v>0</v>
      </c>
      <c r="H36" s="39">
        <f t="shared" si="0"/>
        <v>0</v>
      </c>
      <c r="I36" s="38">
        <f>+'1.2'!I36+'1.3'!I36</f>
        <v>0</v>
      </c>
      <c r="J36" s="38">
        <f>+'1.2'!J36+'1.3'!J36</f>
        <v>0</v>
      </c>
      <c r="K36" s="38">
        <f>+'1.2'!K36+'1.3'!K36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" si="38">IF(D35&lt;&gt;0,D36/D35-1,"")</f>
        <v/>
      </c>
      <c r="E37" s="50" t="str">
        <f t="shared" ref="E37" si="39">IF(E35&lt;&gt;0,E36/E35-1,"")</f>
        <v/>
      </c>
      <c r="F37" s="50" t="str">
        <f t="shared" ref="F37" si="40">IF(F35&lt;&gt;0,F36/F35-1,"")</f>
        <v/>
      </c>
      <c r="G37" s="50" t="str">
        <f t="shared" ref="G37" si="41">IF(G35&lt;&gt;0,G36/G35-1,"")</f>
        <v/>
      </c>
      <c r="H37" s="75">
        <f>IF(H35&lt;&gt;0,H36/H35-1,0)</f>
        <v>0</v>
      </c>
      <c r="I37" s="50" t="str">
        <f t="shared" ref="I37" si="42">IF(I35&lt;&gt;0,I36/I35-1,"")</f>
        <v/>
      </c>
      <c r="J37" s="50" t="str">
        <f t="shared" ref="J37" si="43">IF(J35&lt;&gt;0,J36/J35-1,"")</f>
        <v/>
      </c>
      <c r="K37" s="50" t="str">
        <f t="shared" ref="K37" si="44">IF(K35&lt;&gt;0,K36/K35-1,"")</f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3" t="s">
        <v>172</v>
      </c>
      <c r="B38" s="32" t="s">
        <v>15</v>
      </c>
      <c r="C38" s="33">
        <f>+'1.2'!C38+'1.3'!C38</f>
        <v>0</v>
      </c>
      <c r="D38" s="33">
        <f>+'1.2'!D38+'1.3'!D38</f>
        <v>0</v>
      </c>
      <c r="E38" s="33">
        <f>+'1.2'!E38+'1.3'!E38</f>
        <v>0</v>
      </c>
      <c r="F38" s="33">
        <f>+'1.2'!F38+'1.3'!F38</f>
        <v>0</v>
      </c>
      <c r="G38" s="33">
        <f>+'1.2'!G38+'1.3'!G38</f>
        <v>0</v>
      </c>
      <c r="H38" s="34">
        <f t="shared" si="0"/>
        <v>0</v>
      </c>
      <c r="I38" s="33">
        <f>+'1.2'!I38+'1.3'!I38</f>
        <v>0</v>
      </c>
      <c r="J38" s="33">
        <f>+'1.2'!J38+'1.3'!J38</f>
        <v>0</v>
      </c>
      <c r="K38" s="33">
        <f>+'1.2'!K38+'1.3'!K38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+'1.2'!C39+'1.3'!C39</f>
        <v>0</v>
      </c>
      <c r="D39" s="38">
        <f>+'1.2'!D39+'1.3'!D39</f>
        <v>0</v>
      </c>
      <c r="E39" s="38">
        <f>+'1.2'!E39+'1.3'!E39</f>
        <v>0</v>
      </c>
      <c r="F39" s="38">
        <f>+'1.2'!F39+'1.3'!F39</f>
        <v>0</v>
      </c>
      <c r="G39" s="38">
        <f>+'1.2'!G39+'1.3'!G39</f>
        <v>0</v>
      </c>
      <c r="H39" s="39">
        <f t="shared" si="0"/>
        <v>0</v>
      </c>
      <c r="I39" s="38">
        <f>+'1.2'!I39+'1.3'!I39</f>
        <v>0</v>
      </c>
      <c r="J39" s="38">
        <f>+'1.2'!J39+'1.3'!J39</f>
        <v>0</v>
      </c>
      <c r="K39" s="38">
        <f>+'1.2'!K39+'1.3'!K39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" si="45">IF(D38&lt;&gt;0,D39/D38-1,"")</f>
        <v/>
      </c>
      <c r="E40" s="50" t="str">
        <f t="shared" ref="E40" si="46">IF(E38&lt;&gt;0,E39/E38-1,"")</f>
        <v/>
      </c>
      <c r="F40" s="50" t="str">
        <f t="shared" ref="F40" si="47">IF(F38&lt;&gt;0,F39/F38-1,"")</f>
        <v/>
      </c>
      <c r="G40" s="50" t="str">
        <f t="shared" ref="G40" si="48">IF(G38&lt;&gt;0,G39/G38-1,"")</f>
        <v/>
      </c>
      <c r="H40" s="75">
        <f>IF(H38&lt;&gt;0,H39/H38-1,0)</f>
        <v>0</v>
      </c>
      <c r="I40" s="50" t="str">
        <f t="shared" ref="I40" si="49">IF(I38&lt;&gt;0,I39/I38-1,"")</f>
        <v/>
      </c>
      <c r="J40" s="50" t="str">
        <f t="shared" ref="J40" si="50">IF(J38&lt;&gt;0,J39/J38-1,"")</f>
        <v/>
      </c>
      <c r="K40" s="50" t="str">
        <f t="shared" ref="K40" si="51">IF(K38&lt;&gt;0,K39/K38-1,"")</f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4" t="s">
        <v>173</v>
      </c>
      <c r="B41" s="32" t="s">
        <v>15</v>
      </c>
      <c r="C41" s="33">
        <f>+'1.2'!C41+'1.3'!C41</f>
        <v>0</v>
      </c>
      <c r="D41" s="33">
        <f>+'1.2'!D41+'1.3'!D41</f>
        <v>0</v>
      </c>
      <c r="E41" s="33">
        <f>+'1.2'!E41+'1.3'!E41</f>
        <v>0</v>
      </c>
      <c r="F41" s="33">
        <f>+'1.2'!F41+'1.3'!F41</f>
        <v>0</v>
      </c>
      <c r="G41" s="33">
        <f>+'1.2'!G41+'1.3'!G41</f>
        <v>0</v>
      </c>
      <c r="H41" s="34">
        <f t="shared" si="0"/>
        <v>0</v>
      </c>
      <c r="I41" s="33">
        <f>+'1.2'!I41+'1.3'!I41</f>
        <v>0</v>
      </c>
      <c r="J41" s="33">
        <f>+'1.2'!J41+'1.3'!J41</f>
        <v>0</v>
      </c>
      <c r="K41" s="33">
        <f>+'1.2'!K41+'1.3'!K41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+'1.2'!C42+'1.3'!C42</f>
        <v>0</v>
      </c>
      <c r="D42" s="38">
        <f>+'1.2'!D42+'1.3'!D42</f>
        <v>0</v>
      </c>
      <c r="E42" s="38">
        <f>+'1.2'!E42+'1.3'!E42</f>
        <v>0</v>
      </c>
      <c r="F42" s="38">
        <f>+'1.2'!F42+'1.3'!F42</f>
        <v>0</v>
      </c>
      <c r="G42" s="38">
        <f>+'1.2'!G42+'1.3'!G42</f>
        <v>0</v>
      </c>
      <c r="H42" s="39">
        <f t="shared" si="0"/>
        <v>0</v>
      </c>
      <c r="I42" s="38">
        <f>+'1.2'!I42+'1.3'!I42</f>
        <v>0</v>
      </c>
      <c r="J42" s="38">
        <f>+'1.2'!J42+'1.3'!J42</f>
        <v>0</v>
      </c>
      <c r="K42" s="38">
        <f>+'1.2'!K42+'1.3'!K42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" si="52">IF(D41&lt;&gt;0,D42/D41-1,"")</f>
        <v/>
      </c>
      <c r="E43" s="50" t="str">
        <f t="shared" ref="E43" si="53">IF(E41&lt;&gt;0,E42/E41-1,"")</f>
        <v/>
      </c>
      <c r="F43" s="50" t="str">
        <f t="shared" ref="F43" si="54">IF(F41&lt;&gt;0,F42/F41-1,"")</f>
        <v/>
      </c>
      <c r="G43" s="50" t="str">
        <f t="shared" ref="G43" si="55">IF(G41&lt;&gt;0,G42/G41-1,"")</f>
        <v/>
      </c>
      <c r="H43" s="75">
        <f>IF(H41&lt;&gt;0,H42/H41-1,0)</f>
        <v>0</v>
      </c>
      <c r="I43" s="50" t="str">
        <f t="shared" ref="I43" si="56">IF(I41&lt;&gt;0,I42/I41-1,"")</f>
        <v/>
      </c>
      <c r="J43" s="50" t="str">
        <f t="shared" ref="J43" si="57">IF(J41&lt;&gt;0,J42/J41-1,"")</f>
        <v/>
      </c>
      <c r="K43" s="50" t="str">
        <f t="shared" ref="K43" si="58">IF(K41&lt;&gt;0,K42/K41-1,"")</f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si="0"/>
        <v>0</v>
      </c>
      <c r="I45" s="38"/>
      <c r="J45" s="38"/>
      <c r="K45" s="38"/>
      <c r="L45" s="39">
        <f t="shared" si="1"/>
        <v>0</v>
      </c>
      <c r="M45" s="40">
        <f t="shared" si="2"/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0"/>
        <v>0</v>
      </c>
      <c r="I46" s="8" t="s">
        <v>18</v>
      </c>
      <c r="J46" s="8" t="s">
        <v>18</v>
      </c>
      <c r="K46" s="8" t="s">
        <v>18</v>
      </c>
      <c r="L46" s="9">
        <f t="shared" si="1"/>
        <v>0</v>
      </c>
      <c r="M46" s="10">
        <f t="shared" si="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0"/>
        <v>0</v>
      </c>
      <c r="I47" s="33"/>
      <c r="J47" s="33"/>
      <c r="K47" s="33"/>
      <c r="L47" s="34">
        <f t="shared" si="1"/>
        <v>0</v>
      </c>
      <c r="M47" s="35">
        <f t="shared" si="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0"/>
        <v>0</v>
      </c>
      <c r="I48" s="38"/>
      <c r="J48" s="38"/>
      <c r="K48" s="38"/>
      <c r="L48" s="39">
        <f t="shared" si="1"/>
        <v>0</v>
      </c>
      <c r="M48" s="40">
        <f t="shared" si="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0"/>
        <v>0</v>
      </c>
      <c r="I49" s="8" t="s">
        <v>18</v>
      </c>
      <c r="J49" s="8" t="s">
        <v>18</v>
      </c>
      <c r="K49" s="8" t="s">
        <v>18</v>
      </c>
      <c r="L49" s="11">
        <f t="shared" si="1"/>
        <v>0</v>
      </c>
      <c r="M49" s="12">
        <f t="shared" si="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3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zoomScaleNormal="100" workbookViewId="0">
      <selection activeCell="F5" sqref="F5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90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253</v>
      </c>
      <c r="B7" s="21"/>
      <c r="C7" s="21"/>
      <c r="D7" s="10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02" t="s">
        <v>254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24</v>
      </c>
      <c r="B9" s="2"/>
      <c r="C9" s="2"/>
      <c r="D9" s="45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31</v>
      </c>
      <c r="B11" s="2"/>
      <c r="C11" s="2"/>
      <c r="D11" s="104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2"/>
      <c r="C13" s="2"/>
      <c r="D13" s="4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255</v>
      </c>
      <c r="B14" s="124"/>
      <c r="C14" s="130"/>
      <c r="D14" s="125" t="s">
        <v>317</v>
      </c>
      <c r="E14" s="16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9" si="0">SUM(C17:G17)</f>
        <v>0</v>
      </c>
      <c r="I17" s="72"/>
      <c r="J17" s="72"/>
      <c r="K17" s="72"/>
      <c r="L17" s="34">
        <f t="shared" ref="L17:L49" si="1">SUM(I17:K17)</f>
        <v>0</v>
      </c>
      <c r="M17" s="35">
        <f t="shared" ref="M17:M49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" si="5">IF(I20&lt;&gt;0,I21/I20-1,"")</f>
        <v/>
      </c>
      <c r="J22" s="50" t="str">
        <f t="shared" ref="J22" si="6">IF(J20&lt;&gt;0,J21/J20-1,"")</f>
        <v/>
      </c>
      <c r="K22" s="50" t="str">
        <f t="shared" ref="K22" si="7">IF(K20&lt;&gt;0,K21/K20-1,"")</f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8">IF(D23&lt;&gt;0,D24/D23-1,"")</f>
        <v/>
      </c>
      <c r="E25" s="50" t="str">
        <f t="shared" si="8"/>
        <v/>
      </c>
      <c r="F25" s="50" t="str">
        <f t="shared" si="8"/>
        <v/>
      </c>
      <c r="G25" s="50" t="str">
        <f t="shared" si="8"/>
        <v/>
      </c>
      <c r="H25" s="75">
        <f>IF(H23&lt;&gt;0,H24/H23-1,0)</f>
        <v>0</v>
      </c>
      <c r="I25" s="50" t="str">
        <f t="shared" ref="I25" si="9">IF(I23&lt;&gt;0,I24/I23-1,"")</f>
        <v/>
      </c>
      <c r="J25" s="50" t="str">
        <f t="shared" ref="J25" si="10">IF(J23&lt;&gt;0,J24/J23-1,"")</f>
        <v/>
      </c>
      <c r="K25" s="50" t="str">
        <f t="shared" ref="K25" si="11">IF(K23&lt;&gt;0,K24/K23-1,"")</f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12">IF(D26&lt;&gt;0,D27/D26-1,"")</f>
        <v/>
      </c>
      <c r="E28" s="50" t="str">
        <f t="shared" si="12"/>
        <v/>
      </c>
      <c r="F28" s="50" t="str">
        <f t="shared" si="12"/>
        <v/>
      </c>
      <c r="G28" s="50" t="str">
        <f t="shared" si="12"/>
        <v/>
      </c>
      <c r="H28" s="75">
        <f>IF(H26&lt;&gt;0,H27/H26-1,0)</f>
        <v>0</v>
      </c>
      <c r="I28" s="50" t="str">
        <f t="shared" ref="I28" si="13">IF(I26&lt;&gt;0,I27/I26-1,"")</f>
        <v/>
      </c>
      <c r="J28" s="50" t="str">
        <f t="shared" ref="J28" si="14">IF(J26&lt;&gt;0,J27/J26-1,"")</f>
        <v/>
      </c>
      <c r="K28" s="50" t="str">
        <f t="shared" ref="K28" si="15">IF(K26&lt;&gt;0,K27/K26-1,"")</f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6">IF(D29&lt;&gt;0,D30/D29-1,"")</f>
        <v/>
      </c>
      <c r="E31" s="50" t="str">
        <f t="shared" si="16"/>
        <v/>
      </c>
      <c r="F31" s="50" t="str">
        <f t="shared" si="16"/>
        <v/>
      </c>
      <c r="G31" s="50" t="str">
        <f t="shared" si="16"/>
        <v/>
      </c>
      <c r="H31" s="75">
        <f>IF(H29&lt;&gt;0,H30/H29-1,0)</f>
        <v>0</v>
      </c>
      <c r="I31" s="50" t="str">
        <f t="shared" ref="I31" si="17">IF(I29&lt;&gt;0,I30/I29-1,"")</f>
        <v/>
      </c>
      <c r="J31" s="50" t="str">
        <f t="shared" ref="J31" si="18">IF(J29&lt;&gt;0,J30/J29-1,"")</f>
        <v/>
      </c>
      <c r="K31" s="50" t="str">
        <f t="shared" ref="K31" si="19">IF(K29&lt;&gt;0,K30/K29-1,"")</f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20">IF(D32&lt;&gt;0,D33/D32-1,"")</f>
        <v/>
      </c>
      <c r="E34" s="50" t="str">
        <f t="shared" si="20"/>
        <v/>
      </c>
      <c r="F34" s="50" t="str">
        <f t="shared" si="20"/>
        <v/>
      </c>
      <c r="G34" s="50" t="str">
        <f t="shared" si="20"/>
        <v/>
      </c>
      <c r="H34" s="75">
        <f>IF(H32&lt;&gt;0,H33/H32-1,0)</f>
        <v>0</v>
      </c>
      <c r="I34" s="50" t="str">
        <f t="shared" ref="I34" si="21">IF(I32&lt;&gt;0,I33/I32-1,"")</f>
        <v/>
      </c>
      <c r="J34" s="50" t="str">
        <f t="shared" ref="J34" si="22">IF(J32&lt;&gt;0,J33/J32-1,"")</f>
        <v/>
      </c>
      <c r="K34" s="50" t="str">
        <f t="shared" ref="K34" si="23">IF(K32&lt;&gt;0,K33/K32-1,"")</f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24">IF(D35&lt;&gt;0,D36/D35-1,"")</f>
        <v/>
      </c>
      <c r="E37" s="50" t="str">
        <f t="shared" si="24"/>
        <v/>
      </c>
      <c r="F37" s="50" t="str">
        <f t="shared" si="24"/>
        <v/>
      </c>
      <c r="G37" s="50" t="str">
        <f t="shared" si="24"/>
        <v/>
      </c>
      <c r="H37" s="75">
        <f>IF(H35&lt;&gt;0,H36/H35-1,0)</f>
        <v>0</v>
      </c>
      <c r="I37" s="50" t="str">
        <f t="shared" ref="I37" si="25">IF(I35&lt;&gt;0,I36/I35-1,"")</f>
        <v/>
      </c>
      <c r="J37" s="50" t="str">
        <f t="shared" ref="J37" si="26">IF(J35&lt;&gt;0,J36/J35-1,"")</f>
        <v/>
      </c>
      <c r="K37" s="50" t="str">
        <f t="shared" ref="K37" si="27">IF(K35&lt;&gt;0,K36/K35-1,"")</f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28">IF(D38&lt;&gt;0,D39/D38-1,"")</f>
        <v/>
      </c>
      <c r="E40" s="50" t="str">
        <f t="shared" si="28"/>
        <v/>
      </c>
      <c r="F40" s="50" t="str">
        <f t="shared" si="28"/>
        <v/>
      </c>
      <c r="G40" s="50" t="str">
        <f t="shared" si="28"/>
        <v/>
      </c>
      <c r="H40" s="75">
        <f>IF(H38&lt;&gt;0,H39/H38-1,0)</f>
        <v>0</v>
      </c>
      <c r="I40" s="50" t="str">
        <f t="shared" ref="I40" si="29">IF(I38&lt;&gt;0,I39/I38-1,"")</f>
        <v/>
      </c>
      <c r="J40" s="50" t="str">
        <f t="shared" ref="J40" si="30">IF(J38&lt;&gt;0,J39/J38-1,"")</f>
        <v/>
      </c>
      <c r="K40" s="50" t="str">
        <f t="shared" ref="K40" si="31">IF(K38&lt;&gt;0,K39/K38-1,"")</f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32">IF(D41&lt;&gt;0,D42/D41-1,"")</f>
        <v/>
      </c>
      <c r="E43" s="50" t="str">
        <f t="shared" si="32"/>
        <v/>
      </c>
      <c r="F43" s="50" t="str">
        <f t="shared" si="32"/>
        <v/>
      </c>
      <c r="G43" s="50" t="str">
        <f t="shared" si="32"/>
        <v/>
      </c>
      <c r="H43" s="75">
        <f>IF(H41&lt;&gt;0,H42/H41-1,0)</f>
        <v>0</v>
      </c>
      <c r="I43" s="50" t="str">
        <f t="shared" ref="I43" si="33">IF(I41&lt;&gt;0,I42/I41-1,"")</f>
        <v/>
      </c>
      <c r="J43" s="50" t="str">
        <f t="shared" ref="J43" si="34">IF(J41&lt;&gt;0,J42/J41-1,"")</f>
        <v/>
      </c>
      <c r="K43" s="50" t="str">
        <f t="shared" ref="K43" si="35">IF(K41&lt;&gt;0,K42/K41-1,"")</f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si="0"/>
        <v>0</v>
      </c>
      <c r="I45" s="38"/>
      <c r="J45" s="38"/>
      <c r="K45" s="38"/>
      <c r="L45" s="39">
        <f t="shared" si="1"/>
        <v>0</v>
      </c>
      <c r="M45" s="40">
        <f t="shared" si="2"/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0"/>
        <v>0</v>
      </c>
      <c r="I46" s="8" t="s">
        <v>18</v>
      </c>
      <c r="J46" s="8" t="s">
        <v>18</v>
      </c>
      <c r="K46" s="8" t="s">
        <v>18</v>
      </c>
      <c r="L46" s="9">
        <f t="shared" si="1"/>
        <v>0</v>
      </c>
      <c r="M46" s="10">
        <f t="shared" si="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0"/>
        <v>0</v>
      </c>
      <c r="I47" s="33"/>
      <c r="J47" s="33"/>
      <c r="K47" s="33"/>
      <c r="L47" s="34">
        <f t="shared" si="1"/>
        <v>0</v>
      </c>
      <c r="M47" s="35">
        <f t="shared" si="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0"/>
        <v>0</v>
      </c>
      <c r="I48" s="38"/>
      <c r="J48" s="38"/>
      <c r="K48" s="38"/>
      <c r="L48" s="39">
        <f t="shared" si="1"/>
        <v>0</v>
      </c>
      <c r="M48" s="40">
        <f t="shared" si="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0"/>
        <v>0</v>
      </c>
      <c r="I49" s="8" t="s">
        <v>18</v>
      </c>
      <c r="J49" s="8" t="s">
        <v>18</v>
      </c>
      <c r="K49" s="8" t="s">
        <v>18</v>
      </c>
      <c r="L49" s="11">
        <f t="shared" si="1"/>
        <v>0</v>
      </c>
      <c r="M49" s="12">
        <f t="shared" si="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4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zoomScaleNormal="100" workbookViewId="0">
      <selection activeCell="G10" sqref="G10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91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4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34</v>
      </c>
      <c r="B6" s="2"/>
      <c r="C6" s="2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63" t="s">
        <v>74</v>
      </c>
      <c r="B7" s="21"/>
      <c r="C7" s="22"/>
      <c r="D7" s="2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02" t="s">
        <v>71</v>
      </c>
      <c r="B9" s="2"/>
      <c r="C9" s="24"/>
      <c r="D9" s="26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6" t="s">
        <v>78</v>
      </c>
      <c r="B10" s="2"/>
      <c r="C10" s="2"/>
      <c r="D10" s="26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25">
      <c r="A11" s="102" t="s">
        <v>7</v>
      </c>
      <c r="B11" s="2"/>
      <c r="C11" s="2"/>
      <c r="D11" s="2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6" t="s">
        <v>72</v>
      </c>
      <c r="B13" s="4"/>
      <c r="C13" s="2"/>
      <c r="D13" s="26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64"/>
      <c r="B14" s="21"/>
      <c r="C14" s="115"/>
      <c r="D14" s="64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5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92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3" t="s">
        <v>32</v>
      </c>
      <c r="E6" s="2"/>
      <c r="F6" s="2"/>
      <c r="G6" s="20" t="s">
        <v>30</v>
      </c>
      <c r="H6" s="21"/>
      <c r="I6" s="23"/>
      <c r="J6" s="24"/>
      <c r="K6" s="25" t="s">
        <v>5</v>
      </c>
      <c r="L6" s="21"/>
      <c r="M6" s="22"/>
      <c r="N6" s="23"/>
    </row>
    <row r="7" spans="1:14" ht="17.7" customHeight="1" x14ac:dyDescent="0.25">
      <c r="A7" s="105" t="s">
        <v>76</v>
      </c>
      <c r="B7" s="21"/>
      <c r="C7" s="21"/>
      <c r="D7" s="103"/>
      <c r="E7" s="2"/>
      <c r="F7" s="2"/>
      <c r="G7" s="105" t="s">
        <v>75</v>
      </c>
      <c r="H7" s="21"/>
      <c r="I7" s="23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4"/>
      <c r="C8" s="24"/>
      <c r="D8" s="26"/>
      <c r="E8" s="24"/>
      <c r="F8" s="2"/>
      <c r="G8" s="16" t="s">
        <v>27</v>
      </c>
      <c r="H8" s="2"/>
      <c r="I8" s="26"/>
      <c r="J8" s="2"/>
      <c r="K8" s="16" t="s">
        <v>9</v>
      </c>
      <c r="L8" s="2"/>
      <c r="M8" s="24"/>
      <c r="N8" s="26"/>
    </row>
    <row r="9" spans="1:14" ht="17.7" customHeight="1" x14ac:dyDescent="0.25">
      <c r="A9" s="16" t="s">
        <v>38</v>
      </c>
      <c r="B9" s="2"/>
      <c r="C9" s="2"/>
      <c r="D9" s="45"/>
      <c r="E9" s="2"/>
      <c r="F9" s="2"/>
      <c r="G9" s="16" t="s">
        <v>38</v>
      </c>
      <c r="H9" s="2"/>
      <c r="I9" s="26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102" t="s">
        <v>7</v>
      </c>
      <c r="H10" s="2"/>
      <c r="I10" s="26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29</v>
      </c>
      <c r="B11" s="2"/>
      <c r="C11" s="2"/>
      <c r="D11" s="106"/>
      <c r="E11" s="2"/>
      <c r="F11" s="2"/>
      <c r="G11" s="16" t="s">
        <v>79</v>
      </c>
      <c r="H11" s="2"/>
      <c r="I11" s="45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17" t="s">
        <v>72</v>
      </c>
      <c r="H12" s="27"/>
      <c r="I12" s="28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27"/>
      <c r="C13" s="27"/>
      <c r="D13" s="28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257</v>
      </c>
      <c r="B14" s="109"/>
      <c r="C14" s="109"/>
      <c r="D14" s="121" t="s">
        <v>316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33">
        <f>+'2.2'!C17+'2.3'!C17</f>
        <v>0</v>
      </c>
      <c r="D17" s="33">
        <f>+'2.2'!D17+'2.3'!D17</f>
        <v>0</v>
      </c>
      <c r="E17" s="33">
        <f>+'2.2'!E17+'2.3'!E17</f>
        <v>0</v>
      </c>
      <c r="F17" s="33">
        <f>+'2.2'!F17+'2.3'!F17</f>
        <v>0</v>
      </c>
      <c r="G17" s="33">
        <f>+'2.2'!G17+'2.3'!G17</f>
        <v>0</v>
      </c>
      <c r="H17" s="34">
        <f t="shared" ref="H17:H44" si="0">SUM(C17:G17)</f>
        <v>0</v>
      </c>
      <c r="I17" s="33">
        <f>+'2.2'!I17+'2.3'!I17</f>
        <v>0</v>
      </c>
      <c r="J17" s="33">
        <f>+'2.2'!J17+'2.3'!J17</f>
        <v>0</v>
      </c>
      <c r="K17" s="33">
        <f>+'2.2'!K17+'2.3'!K17</f>
        <v>0</v>
      </c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38">
        <f>+'2.2'!C18+'2.3'!C18</f>
        <v>0</v>
      </c>
      <c r="D18" s="38">
        <f>+'2.2'!D18+'2.3'!D18</f>
        <v>0</v>
      </c>
      <c r="E18" s="38">
        <f>+'2.2'!E18+'2.3'!E18</f>
        <v>0</v>
      </c>
      <c r="F18" s="38">
        <f>+'2.2'!F18+'2.3'!F18</f>
        <v>0</v>
      </c>
      <c r="G18" s="38">
        <f>+'2.2'!G18+'2.3'!G18</f>
        <v>0</v>
      </c>
      <c r="H18" s="39">
        <f t="shared" si="0"/>
        <v>0</v>
      </c>
      <c r="I18" s="38">
        <f>+'2.2'!I18+'2.3'!I18</f>
        <v>0</v>
      </c>
      <c r="J18" s="38">
        <f>+'2.2'!J18+'2.3'!J18</f>
        <v>0</v>
      </c>
      <c r="K18" s="38">
        <f>+'2.2'!K18+'2.3'!K18</f>
        <v>0</v>
      </c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5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33">
        <f>+'2.2'!C20+'2.3'!C20</f>
        <v>0</v>
      </c>
      <c r="D20" s="33">
        <f>+'2.2'!D20+'2.3'!D20</f>
        <v>0</v>
      </c>
      <c r="E20" s="33">
        <f>+'2.2'!E20+'2.3'!E20</f>
        <v>0</v>
      </c>
      <c r="F20" s="33">
        <f>+'2.2'!F20+'2.3'!F20</f>
        <v>0</v>
      </c>
      <c r="G20" s="33">
        <f>+'2.2'!G20+'2.3'!G20</f>
        <v>0</v>
      </c>
      <c r="H20" s="34">
        <f t="shared" si="0"/>
        <v>0</v>
      </c>
      <c r="I20" s="33">
        <f>+'2.2'!I20+'2.3'!I20</f>
        <v>0</v>
      </c>
      <c r="J20" s="33">
        <f>+'2.2'!J20+'2.3'!J20</f>
        <v>0</v>
      </c>
      <c r="K20" s="33">
        <f>+'2.2'!K20+'2.3'!K20</f>
        <v>0</v>
      </c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38">
        <f>+'2.2'!C21+'2.3'!C21</f>
        <v>0</v>
      </c>
      <c r="D21" s="38">
        <f>+'2.2'!D21+'2.3'!D21</f>
        <v>0</v>
      </c>
      <c r="E21" s="38">
        <f>+'2.2'!E21+'2.3'!E21</f>
        <v>0</v>
      </c>
      <c r="F21" s="38">
        <f>+'2.2'!F21+'2.3'!F21</f>
        <v>0</v>
      </c>
      <c r="G21" s="38">
        <f>+'2.2'!G21+'2.3'!G21</f>
        <v>0</v>
      </c>
      <c r="H21" s="39">
        <f t="shared" si="0"/>
        <v>0</v>
      </c>
      <c r="I21" s="38">
        <f>+'2.2'!I21+'2.3'!I21</f>
        <v>0</v>
      </c>
      <c r="J21" s="38">
        <f>+'2.2'!J21+'2.3'!J21</f>
        <v>0</v>
      </c>
      <c r="K21" s="38">
        <f>+'2.2'!K21+'2.3'!K21</f>
        <v>0</v>
      </c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5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33">
        <f>+'2.2'!C23+'2.3'!C23</f>
        <v>0</v>
      </c>
      <c r="D23" s="33">
        <f>+'2.2'!D23+'2.3'!D23</f>
        <v>0</v>
      </c>
      <c r="E23" s="33">
        <f>+'2.2'!E23+'2.3'!E23</f>
        <v>0</v>
      </c>
      <c r="F23" s="33">
        <f>+'2.2'!F23+'2.3'!F23</f>
        <v>0</v>
      </c>
      <c r="G23" s="33">
        <f>+'2.2'!G23+'2.3'!G23</f>
        <v>0</v>
      </c>
      <c r="H23" s="34">
        <f t="shared" si="0"/>
        <v>0</v>
      </c>
      <c r="I23" s="33">
        <f>+'2.2'!I23+'2.3'!I23</f>
        <v>0</v>
      </c>
      <c r="J23" s="33">
        <f>+'2.2'!J23+'2.3'!J23</f>
        <v>0</v>
      </c>
      <c r="K23" s="33">
        <f>+'2.2'!K23+'2.3'!K23</f>
        <v>0</v>
      </c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38">
        <f>+'2.2'!C24+'2.3'!C24</f>
        <v>0</v>
      </c>
      <c r="D24" s="38">
        <f>+'2.2'!D24+'2.3'!D24</f>
        <v>0</v>
      </c>
      <c r="E24" s="38">
        <f>+'2.2'!E24+'2.3'!E24</f>
        <v>0</v>
      </c>
      <c r="F24" s="38">
        <f>+'2.2'!F24+'2.3'!F24</f>
        <v>0</v>
      </c>
      <c r="G24" s="38">
        <f>+'2.2'!G24+'2.3'!G24</f>
        <v>0</v>
      </c>
      <c r="H24" s="39">
        <f t="shared" si="0"/>
        <v>0</v>
      </c>
      <c r="I24" s="38">
        <f>+'2.2'!I24+'2.3'!I24</f>
        <v>0</v>
      </c>
      <c r="J24" s="38">
        <f>+'2.2'!J24+'2.3'!J24</f>
        <v>0</v>
      </c>
      <c r="K24" s="38">
        <f>+'2.2'!K24+'2.3'!K24</f>
        <v>0</v>
      </c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5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33">
        <f>+'2.2'!C26+'2.3'!C26</f>
        <v>0</v>
      </c>
      <c r="D26" s="33">
        <f>+'2.2'!D26+'2.3'!D26</f>
        <v>0</v>
      </c>
      <c r="E26" s="33">
        <f>+'2.2'!E26+'2.3'!E26</f>
        <v>0</v>
      </c>
      <c r="F26" s="33">
        <f>+'2.2'!F26+'2.3'!F26</f>
        <v>0</v>
      </c>
      <c r="G26" s="33">
        <f>+'2.2'!G26+'2.3'!G26</f>
        <v>0</v>
      </c>
      <c r="H26" s="34">
        <f t="shared" si="0"/>
        <v>0</v>
      </c>
      <c r="I26" s="33">
        <f>+'2.2'!I26+'2.3'!I26</f>
        <v>0</v>
      </c>
      <c r="J26" s="33">
        <f>+'2.2'!J26+'2.3'!J26</f>
        <v>0</v>
      </c>
      <c r="K26" s="33">
        <f>+'2.2'!K26+'2.3'!K26</f>
        <v>0</v>
      </c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38">
        <f>+'2.2'!C27+'2.3'!C27</f>
        <v>0</v>
      </c>
      <c r="D27" s="38">
        <f>+'2.2'!D27+'2.3'!D27</f>
        <v>0</v>
      </c>
      <c r="E27" s="38">
        <f>+'2.2'!E27+'2.3'!E27</f>
        <v>0</v>
      </c>
      <c r="F27" s="38">
        <f>+'2.2'!F27+'2.3'!F27</f>
        <v>0</v>
      </c>
      <c r="G27" s="38">
        <f>+'2.2'!G27+'2.3'!G27</f>
        <v>0</v>
      </c>
      <c r="H27" s="39">
        <f t="shared" si="0"/>
        <v>0</v>
      </c>
      <c r="I27" s="38">
        <f>+'2.2'!I27+'2.3'!I27</f>
        <v>0</v>
      </c>
      <c r="J27" s="38">
        <f>+'2.2'!J27+'2.3'!J27</f>
        <v>0</v>
      </c>
      <c r="K27" s="38">
        <f>+'2.2'!K27+'2.3'!K27</f>
        <v>0</v>
      </c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5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33">
        <f>+'2.2'!C29+'2.3'!C29</f>
        <v>0</v>
      </c>
      <c r="D29" s="33">
        <f>+'2.2'!D29+'2.3'!D29</f>
        <v>0</v>
      </c>
      <c r="E29" s="33">
        <f>+'2.2'!E29+'2.3'!E29</f>
        <v>0</v>
      </c>
      <c r="F29" s="33">
        <f>+'2.2'!F29+'2.3'!F29</f>
        <v>0</v>
      </c>
      <c r="G29" s="33">
        <f>+'2.2'!G29+'2.3'!G29</f>
        <v>0</v>
      </c>
      <c r="H29" s="34">
        <f t="shared" si="0"/>
        <v>0</v>
      </c>
      <c r="I29" s="33">
        <f>+'2.2'!I29+'2.3'!I29</f>
        <v>0</v>
      </c>
      <c r="J29" s="33">
        <f>+'2.2'!J29+'2.3'!J29</f>
        <v>0</v>
      </c>
      <c r="K29" s="33">
        <f>+'2.2'!K29+'2.3'!K29</f>
        <v>0</v>
      </c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38">
        <f>+'2.2'!C30+'2.3'!C30</f>
        <v>0</v>
      </c>
      <c r="D30" s="38">
        <f>+'2.2'!D30+'2.3'!D30</f>
        <v>0</v>
      </c>
      <c r="E30" s="38">
        <f>+'2.2'!E30+'2.3'!E30</f>
        <v>0</v>
      </c>
      <c r="F30" s="38">
        <f>+'2.2'!F30+'2.3'!F30</f>
        <v>0</v>
      </c>
      <c r="G30" s="38">
        <f>+'2.2'!G30+'2.3'!G30</f>
        <v>0</v>
      </c>
      <c r="H30" s="39">
        <f t="shared" si="0"/>
        <v>0</v>
      </c>
      <c r="I30" s="38">
        <f>+'2.2'!I30+'2.3'!I30</f>
        <v>0</v>
      </c>
      <c r="J30" s="38">
        <f>+'2.2'!J30+'2.3'!J30</f>
        <v>0</v>
      </c>
      <c r="K30" s="38">
        <f>+'2.2'!K30+'2.3'!K30</f>
        <v>0</v>
      </c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5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33">
        <f>+'2.2'!C32+'2.3'!C32</f>
        <v>0</v>
      </c>
      <c r="D32" s="33">
        <f>+'2.2'!D32+'2.3'!D32</f>
        <v>0</v>
      </c>
      <c r="E32" s="33">
        <f>+'2.2'!E32+'2.3'!E32</f>
        <v>0</v>
      </c>
      <c r="F32" s="33">
        <f>+'2.2'!F32+'2.3'!F32</f>
        <v>0</v>
      </c>
      <c r="G32" s="33">
        <f>+'2.2'!G32+'2.3'!G32</f>
        <v>0</v>
      </c>
      <c r="H32" s="34">
        <f t="shared" si="0"/>
        <v>0</v>
      </c>
      <c r="I32" s="33">
        <f>+'2.2'!I32+'2.3'!I32</f>
        <v>0</v>
      </c>
      <c r="J32" s="33">
        <f>+'2.2'!J32+'2.3'!J32</f>
        <v>0</v>
      </c>
      <c r="K32" s="33">
        <f>+'2.2'!K32+'2.3'!K32</f>
        <v>0</v>
      </c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38">
        <f>+'2.2'!C33+'2.3'!C33</f>
        <v>0</v>
      </c>
      <c r="D33" s="38">
        <f>+'2.2'!D33+'2.3'!D33</f>
        <v>0</v>
      </c>
      <c r="E33" s="38">
        <f>+'2.2'!E33+'2.3'!E33</f>
        <v>0</v>
      </c>
      <c r="F33" s="38">
        <f>+'2.2'!F33+'2.3'!F33</f>
        <v>0</v>
      </c>
      <c r="G33" s="38">
        <f>+'2.2'!G33+'2.3'!G33</f>
        <v>0</v>
      </c>
      <c r="H33" s="39">
        <f t="shared" si="0"/>
        <v>0</v>
      </c>
      <c r="I33" s="38">
        <f>+'2.2'!I33+'2.3'!I33</f>
        <v>0</v>
      </c>
      <c r="J33" s="38">
        <f>+'2.2'!J33+'2.3'!J33</f>
        <v>0</v>
      </c>
      <c r="K33" s="38">
        <f>+'2.2'!K33+'2.3'!K33</f>
        <v>0</v>
      </c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5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33">
        <f>+'2.2'!C35+'2.3'!C35</f>
        <v>0</v>
      </c>
      <c r="D35" s="33">
        <f>+'2.2'!D35+'2.3'!D35</f>
        <v>0</v>
      </c>
      <c r="E35" s="33">
        <f>+'2.2'!E35+'2.3'!E35</f>
        <v>0</v>
      </c>
      <c r="F35" s="33">
        <f>+'2.2'!F35+'2.3'!F35</f>
        <v>0</v>
      </c>
      <c r="G35" s="33">
        <f>+'2.2'!G35+'2.3'!G35</f>
        <v>0</v>
      </c>
      <c r="H35" s="34">
        <f t="shared" si="0"/>
        <v>0</v>
      </c>
      <c r="I35" s="33">
        <f>+'2.2'!I35+'2.3'!I35</f>
        <v>0</v>
      </c>
      <c r="J35" s="33">
        <f>+'2.2'!J35+'2.3'!J35</f>
        <v>0</v>
      </c>
      <c r="K35" s="33">
        <f>+'2.2'!K35+'2.3'!K35</f>
        <v>0</v>
      </c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38">
        <f>+'2.2'!C36+'2.3'!C36</f>
        <v>0</v>
      </c>
      <c r="D36" s="38">
        <f>+'2.2'!D36+'2.3'!D36</f>
        <v>0</v>
      </c>
      <c r="E36" s="38">
        <f>+'2.2'!E36+'2.3'!E36</f>
        <v>0</v>
      </c>
      <c r="F36" s="38">
        <f>+'2.2'!F36+'2.3'!F36</f>
        <v>0</v>
      </c>
      <c r="G36" s="38">
        <f>+'2.2'!G36+'2.3'!G36</f>
        <v>0</v>
      </c>
      <c r="H36" s="39">
        <f t="shared" si="0"/>
        <v>0</v>
      </c>
      <c r="I36" s="38">
        <f>+'2.2'!I36+'2.3'!I36</f>
        <v>0</v>
      </c>
      <c r="J36" s="38">
        <f>+'2.2'!J36+'2.3'!J36</f>
        <v>0</v>
      </c>
      <c r="K36" s="38">
        <f>+'2.2'!K36+'2.3'!K36</f>
        <v>0</v>
      </c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5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33">
        <f>+'2.2'!C38+'2.3'!C38</f>
        <v>0</v>
      </c>
      <c r="D38" s="33">
        <f>+'2.2'!D38+'2.3'!D38</f>
        <v>0</v>
      </c>
      <c r="E38" s="33">
        <f>+'2.2'!E38+'2.3'!E38</f>
        <v>0</v>
      </c>
      <c r="F38" s="33">
        <f>+'2.2'!F38+'2.3'!F38</f>
        <v>0</v>
      </c>
      <c r="G38" s="33">
        <f>+'2.2'!G38+'2.3'!G38</f>
        <v>0</v>
      </c>
      <c r="H38" s="34">
        <f t="shared" si="0"/>
        <v>0</v>
      </c>
      <c r="I38" s="33">
        <f>+'2.2'!I38+'2.3'!I38</f>
        <v>0</v>
      </c>
      <c r="J38" s="33">
        <f>+'2.2'!J38+'2.3'!J38</f>
        <v>0</v>
      </c>
      <c r="K38" s="33">
        <f>+'2.2'!K38+'2.3'!K38</f>
        <v>0</v>
      </c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38">
        <f>+'2.2'!C39+'2.3'!C39</f>
        <v>0</v>
      </c>
      <c r="D39" s="38">
        <f>+'2.2'!D39+'2.3'!D39</f>
        <v>0</v>
      </c>
      <c r="E39" s="38">
        <f>+'2.2'!E39+'2.3'!E39</f>
        <v>0</v>
      </c>
      <c r="F39" s="38">
        <f>+'2.2'!F39+'2.3'!F39</f>
        <v>0</v>
      </c>
      <c r="G39" s="38">
        <f>+'2.2'!G39+'2.3'!G39</f>
        <v>0</v>
      </c>
      <c r="H39" s="39">
        <f t="shared" si="0"/>
        <v>0</v>
      </c>
      <c r="I39" s="38">
        <f>+'2.2'!I39+'2.3'!I39</f>
        <v>0</v>
      </c>
      <c r="J39" s="38">
        <f>+'2.2'!J39+'2.3'!J39</f>
        <v>0</v>
      </c>
      <c r="K39" s="38">
        <f>+'2.2'!K39+'2.3'!K39</f>
        <v>0</v>
      </c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5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33">
        <f>+'2.2'!C41+'2.3'!C41</f>
        <v>0</v>
      </c>
      <c r="D41" s="33">
        <f>+'2.2'!D41+'2.3'!D41</f>
        <v>0</v>
      </c>
      <c r="E41" s="33">
        <f>+'2.2'!E41+'2.3'!E41</f>
        <v>0</v>
      </c>
      <c r="F41" s="33">
        <f>+'2.2'!F41+'2.3'!F41</f>
        <v>0</v>
      </c>
      <c r="G41" s="33">
        <f>+'2.2'!G41+'2.3'!G41</f>
        <v>0</v>
      </c>
      <c r="H41" s="34">
        <f t="shared" si="0"/>
        <v>0</v>
      </c>
      <c r="I41" s="33">
        <f>+'2.2'!I41+'2.3'!I41</f>
        <v>0</v>
      </c>
      <c r="J41" s="33">
        <f>+'2.2'!J41+'2.3'!J41</f>
        <v>0</v>
      </c>
      <c r="K41" s="33">
        <f>+'2.2'!K41+'2.3'!K41</f>
        <v>0</v>
      </c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38">
        <f>+'2.2'!C42+'2.3'!C42</f>
        <v>0</v>
      </c>
      <c r="D42" s="38">
        <f>+'2.2'!D42+'2.3'!D42</f>
        <v>0</v>
      </c>
      <c r="E42" s="38">
        <f>+'2.2'!E42+'2.3'!E42</f>
        <v>0</v>
      </c>
      <c r="F42" s="38">
        <f>+'2.2'!F42+'2.3'!F42</f>
        <v>0</v>
      </c>
      <c r="G42" s="38">
        <f>+'2.2'!G42+'2.3'!G42</f>
        <v>0</v>
      </c>
      <c r="H42" s="39">
        <f t="shared" si="0"/>
        <v>0</v>
      </c>
      <c r="I42" s="38">
        <f>+'2.2'!I42+'2.3'!I42</f>
        <v>0</v>
      </c>
      <c r="J42" s="38">
        <f>+'2.2'!J42+'2.3'!J42</f>
        <v>0</v>
      </c>
      <c r="K42" s="38">
        <f>+'2.2'!K42+'2.3'!K42</f>
        <v>0</v>
      </c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5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12">SUM(C45:G45)</f>
        <v>0</v>
      </c>
      <c r="I45" s="38"/>
      <c r="J45" s="38"/>
      <c r="K45" s="38"/>
      <c r="L45" s="39">
        <f t="shared" ref="L45:L49" si="13">SUM(I45:K45)</f>
        <v>0</v>
      </c>
      <c r="M45" s="40">
        <f t="shared" ref="M45:M49" si="14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12"/>
        <v>0</v>
      </c>
      <c r="I46" s="8" t="s">
        <v>18</v>
      </c>
      <c r="J46" s="8" t="s">
        <v>18</v>
      </c>
      <c r="K46" s="8" t="s">
        <v>18</v>
      </c>
      <c r="L46" s="9">
        <f t="shared" si="13"/>
        <v>0</v>
      </c>
      <c r="M46" s="10">
        <f t="shared" si="14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12"/>
        <v>0</v>
      </c>
      <c r="I47" s="33"/>
      <c r="J47" s="33"/>
      <c r="K47" s="33"/>
      <c r="L47" s="34">
        <f t="shared" si="13"/>
        <v>0</v>
      </c>
      <c r="M47" s="35">
        <f t="shared" si="14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12"/>
        <v>0</v>
      </c>
      <c r="I48" s="38"/>
      <c r="J48" s="38"/>
      <c r="K48" s="38"/>
      <c r="L48" s="39">
        <f t="shared" si="13"/>
        <v>0</v>
      </c>
      <c r="M48" s="40">
        <f t="shared" si="14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12"/>
        <v>0</v>
      </c>
      <c r="I49" s="8" t="s">
        <v>18</v>
      </c>
      <c r="J49" s="8" t="s">
        <v>18</v>
      </c>
      <c r="K49" s="8" t="s">
        <v>18</v>
      </c>
      <c r="L49" s="11">
        <f t="shared" si="13"/>
        <v>0</v>
      </c>
      <c r="M49" s="12">
        <f t="shared" si="14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6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8"/>
  <sheetViews>
    <sheetView zoomScaleNormal="100" workbookViewId="0">
      <selection activeCell="A14" sqref="A14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93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3" t="s">
        <v>4</v>
      </c>
      <c r="B6" s="2"/>
      <c r="C6" s="2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105" t="s">
        <v>76</v>
      </c>
      <c r="B7" s="21"/>
      <c r="C7" s="21"/>
      <c r="D7" s="103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4"/>
      <c r="C8" s="24"/>
      <c r="D8" s="26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6" t="s">
        <v>38</v>
      </c>
      <c r="B9" s="2"/>
      <c r="C9" s="2"/>
      <c r="D9" s="45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"/>
      <c r="D10" s="45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02" t="s">
        <v>29</v>
      </c>
      <c r="B11" s="2"/>
      <c r="C11" s="2"/>
      <c r="D11" s="106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6" t="s">
        <v>79</v>
      </c>
      <c r="B12" s="2"/>
      <c r="C12" s="2"/>
      <c r="D12" s="4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17" t="s">
        <v>72</v>
      </c>
      <c r="B13" s="27"/>
      <c r="C13" s="27"/>
      <c r="D13" s="28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3">
      <c r="A14" s="129" t="s">
        <v>257</v>
      </c>
      <c r="B14" s="109"/>
      <c r="C14" s="109"/>
      <c r="D14" s="121" t="s">
        <v>316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4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7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8"/>
  <sheetViews>
    <sheetView zoomScaleNormal="100" workbookViewId="0">
      <selection activeCell="E8" sqref="E8"/>
    </sheetView>
  </sheetViews>
  <sheetFormatPr defaultRowHeight="13.2" x14ac:dyDescent="0.25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4"/>
      <c r="F1" s="2"/>
      <c r="G1" s="24"/>
      <c r="H1" s="2"/>
      <c r="I1" s="2"/>
      <c r="J1" s="2"/>
      <c r="K1" s="147" t="s">
        <v>121</v>
      </c>
      <c r="L1" s="147"/>
      <c r="M1" s="148" t="str">
        <f>IF('Comp Info'!B17&lt;&gt;"Original",'Comp Info'!H17,"")</f>
        <v>&lt;Month&gt; &lt;0a00&gt;, &lt;001900ar&gt;</v>
      </c>
      <c r="N1" s="149"/>
    </row>
    <row r="2" spans="1:14" ht="19.5" customHeight="1" x14ac:dyDescent="0.3">
      <c r="A2" s="4" t="s">
        <v>0</v>
      </c>
      <c r="B2" s="2"/>
      <c r="C2" s="161" t="str">
        <f>+'Comp Info'!$B$9</f>
        <v>&lt;pick from list&gt;</v>
      </c>
      <c r="D2" s="161"/>
      <c r="E2" s="161"/>
      <c r="F2" s="161"/>
      <c r="G2" s="161"/>
      <c r="H2" s="161"/>
      <c r="I2" s="161"/>
      <c r="J2" s="2"/>
      <c r="K2" s="152" t="s">
        <v>1</v>
      </c>
      <c r="L2" s="153"/>
      <c r="M2" s="153"/>
      <c r="N2" s="154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55" t="s">
        <v>2</v>
      </c>
      <c r="L3" s="156"/>
      <c r="M3" s="157" t="str">
        <f>+'Comp Info'!H12</f>
        <v>&lt;Month&gt; &lt;0a00&gt;, &lt;001900ar&gt;</v>
      </c>
      <c r="N3" s="158"/>
    </row>
    <row r="4" spans="1:14" ht="19.5" customHeight="1" x14ac:dyDescent="0.3">
      <c r="A4" s="19" t="s">
        <v>94</v>
      </c>
      <c r="B4" s="2"/>
      <c r="C4" s="2"/>
      <c r="D4" s="2"/>
      <c r="E4" s="2"/>
      <c r="F4" s="2"/>
      <c r="G4" s="2"/>
      <c r="H4" s="2"/>
      <c r="I4" s="2"/>
      <c r="J4" s="2"/>
      <c r="K4" s="159" t="s">
        <v>3</v>
      </c>
      <c r="L4" s="160"/>
      <c r="M4" s="157" t="str">
        <f>+'Comp Info'!H13</f>
        <v>&lt;Month&gt; &lt;0a00&gt;, &lt;001900ar&gt;</v>
      </c>
      <c r="N4" s="158"/>
    </row>
    <row r="5" spans="1:14" ht="17.7" customHeight="1" x14ac:dyDescent="0.3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3">
      <c r="A6" s="20" t="s">
        <v>30</v>
      </c>
      <c r="B6" s="21"/>
      <c r="C6" s="23"/>
      <c r="D6" s="2"/>
      <c r="E6" s="2"/>
      <c r="F6" s="2"/>
      <c r="G6" s="24"/>
      <c r="H6" s="24"/>
      <c r="I6" s="24"/>
      <c r="J6" s="24"/>
      <c r="K6" s="25" t="s">
        <v>5</v>
      </c>
      <c r="L6" s="21"/>
      <c r="M6" s="22"/>
      <c r="N6" s="23"/>
    </row>
    <row r="7" spans="1:14" ht="17.7" customHeight="1" x14ac:dyDescent="0.25">
      <c r="A7" s="105" t="s">
        <v>75</v>
      </c>
      <c r="B7" s="21"/>
      <c r="C7" s="23"/>
      <c r="D7" s="2"/>
      <c r="E7" s="2"/>
      <c r="F7" s="2"/>
      <c r="G7" s="24"/>
      <c r="H7" s="24"/>
      <c r="I7" s="24"/>
      <c r="J7" s="24"/>
      <c r="K7" s="16" t="s">
        <v>116</v>
      </c>
      <c r="L7" s="2"/>
      <c r="M7" s="24"/>
      <c r="N7" s="26"/>
    </row>
    <row r="8" spans="1:14" ht="17.7" customHeight="1" x14ac:dyDescent="0.25">
      <c r="A8" s="16" t="s">
        <v>27</v>
      </c>
      <c r="B8" s="2"/>
      <c r="C8" s="26"/>
      <c r="D8" s="24"/>
      <c r="E8" s="24"/>
      <c r="F8" s="2"/>
      <c r="G8" s="24"/>
      <c r="H8" s="24"/>
      <c r="I8" s="24"/>
      <c r="J8" s="2"/>
      <c r="K8" s="16" t="s">
        <v>9</v>
      </c>
      <c r="L8" s="2"/>
      <c r="M8" s="24"/>
      <c r="N8" s="26"/>
    </row>
    <row r="9" spans="1:14" ht="17.7" customHeight="1" x14ac:dyDescent="0.25">
      <c r="A9" s="16" t="s">
        <v>38</v>
      </c>
      <c r="B9" s="2"/>
      <c r="C9" s="26"/>
      <c r="D9" s="2"/>
      <c r="E9" s="2"/>
      <c r="F9" s="2"/>
      <c r="G9" s="24"/>
      <c r="H9" s="24"/>
      <c r="I9" s="24"/>
      <c r="J9" s="2"/>
      <c r="K9" s="16" t="s">
        <v>28</v>
      </c>
      <c r="L9" s="2"/>
      <c r="M9" s="24"/>
      <c r="N9" s="26"/>
    </row>
    <row r="10" spans="1:14" ht="17.7" customHeight="1" x14ac:dyDescent="0.25">
      <c r="A10" s="102" t="s">
        <v>7</v>
      </c>
      <c r="B10" s="2"/>
      <c r="C10" s="26"/>
      <c r="D10" s="2"/>
      <c r="E10" s="2"/>
      <c r="F10" s="2"/>
      <c r="G10" s="24"/>
      <c r="H10" s="24"/>
      <c r="I10" s="24"/>
      <c r="J10" s="2"/>
      <c r="K10" s="16" t="s">
        <v>6</v>
      </c>
      <c r="L10" s="2"/>
      <c r="M10" s="24"/>
      <c r="N10" s="26"/>
    </row>
    <row r="11" spans="1:14" ht="17.7" customHeight="1" x14ac:dyDescent="0.3">
      <c r="A11" s="16" t="s">
        <v>79</v>
      </c>
      <c r="B11" s="2"/>
      <c r="C11" s="45"/>
      <c r="D11" s="57"/>
      <c r="E11" s="2"/>
      <c r="F11" s="2"/>
      <c r="G11" s="2"/>
      <c r="H11" s="2"/>
      <c r="I11" s="2"/>
      <c r="J11" s="2"/>
      <c r="K11" s="17" t="s">
        <v>8</v>
      </c>
      <c r="L11" s="27"/>
      <c r="M11" s="27"/>
      <c r="N11" s="28"/>
    </row>
    <row r="12" spans="1:14" ht="17.7" customHeight="1" x14ac:dyDescent="0.25">
      <c r="A12" s="17" t="s">
        <v>72</v>
      </c>
      <c r="B12" s="27"/>
      <c r="C12" s="2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3">
      <c r="A13" s="2"/>
      <c r="B13" s="2"/>
      <c r="C13" s="2"/>
      <c r="D13" s="2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4"/>
      <c r="F15" s="2"/>
      <c r="G15" s="2"/>
      <c r="H15" s="2"/>
      <c r="I15" s="2"/>
      <c r="J15" s="2"/>
      <c r="K15" s="2"/>
      <c r="L15" s="2"/>
      <c r="M15" s="2"/>
      <c r="N15" s="2"/>
    </row>
    <row r="16" spans="1:14" ht="57.75" customHeight="1" thickBot="1" x14ac:dyDescent="0.3">
      <c r="A16" s="150" t="s">
        <v>77</v>
      </c>
      <c r="B16" s="151"/>
      <c r="C16" s="30" t="s">
        <v>82</v>
      </c>
      <c r="D16" s="30" t="s">
        <v>83</v>
      </c>
      <c r="E16" s="30" t="s">
        <v>84</v>
      </c>
      <c r="F16" s="30" t="s">
        <v>10</v>
      </c>
      <c r="G16" s="30" t="s">
        <v>11</v>
      </c>
      <c r="H16" s="5" t="s">
        <v>113</v>
      </c>
      <c r="I16" s="30" t="s">
        <v>12</v>
      </c>
      <c r="J16" s="30" t="s">
        <v>13</v>
      </c>
      <c r="K16" s="30" t="s">
        <v>14</v>
      </c>
      <c r="L16" s="6" t="s">
        <v>114</v>
      </c>
      <c r="M16" s="7" t="s">
        <v>115</v>
      </c>
      <c r="N16" s="24"/>
    </row>
    <row r="17" spans="1:14" ht="17.7" customHeight="1" x14ac:dyDescent="0.25">
      <c r="A17" s="56" t="s">
        <v>165</v>
      </c>
      <c r="B17" s="32" t="s">
        <v>15</v>
      </c>
      <c r="C17" s="72"/>
      <c r="D17" s="72"/>
      <c r="E17" s="72"/>
      <c r="F17" s="72"/>
      <c r="G17" s="72"/>
      <c r="H17" s="34">
        <f t="shared" ref="H17:H44" si="0">SUM(C17:G17)</f>
        <v>0</v>
      </c>
      <c r="I17" s="72"/>
      <c r="J17" s="72"/>
      <c r="K17" s="72"/>
      <c r="L17" s="34">
        <f t="shared" ref="L17:L44" si="1">SUM(I17:K17)</f>
        <v>0</v>
      </c>
      <c r="M17" s="35">
        <f t="shared" ref="M17:M44" si="2">SUM(H17,L17)</f>
        <v>0</v>
      </c>
      <c r="N17" s="24"/>
    </row>
    <row r="18" spans="1:14" ht="17.7" customHeight="1" x14ac:dyDescent="0.25">
      <c r="A18" s="36"/>
      <c r="B18" s="37" t="s">
        <v>16</v>
      </c>
      <c r="C18" s="73"/>
      <c r="D18" s="73"/>
      <c r="E18" s="73"/>
      <c r="F18" s="73"/>
      <c r="G18" s="73"/>
      <c r="H18" s="39">
        <f t="shared" si="0"/>
        <v>0</v>
      </c>
      <c r="I18" s="73"/>
      <c r="J18" s="73"/>
      <c r="K18" s="73"/>
      <c r="L18" s="39">
        <f t="shared" si="1"/>
        <v>0</v>
      </c>
      <c r="M18" s="40">
        <f t="shared" si="2"/>
        <v>0</v>
      </c>
      <c r="N18" s="24"/>
    </row>
    <row r="19" spans="1:14" ht="17.7" customHeight="1" thickBot="1" x14ac:dyDescent="0.35">
      <c r="A19" s="41" t="s">
        <v>17</v>
      </c>
      <c r="B19" s="42"/>
      <c r="C19" s="50" t="str">
        <f>IF(C17&lt;&gt;0,C18/C17-1,"")</f>
        <v/>
      </c>
      <c r="D19" s="50" t="str">
        <f t="shared" ref="D19:K19" si="3">IF(D17&lt;&gt;0,D18/D17-1,"")</f>
        <v/>
      </c>
      <c r="E19" s="50" t="str">
        <f t="shared" si="3"/>
        <v/>
      </c>
      <c r="F19" s="50" t="str">
        <f t="shared" si="3"/>
        <v/>
      </c>
      <c r="G19" s="50" t="str">
        <f t="shared" si="3"/>
        <v/>
      </c>
      <c r="H19" s="75">
        <f>IF(H17&lt;&gt;0,H18/H17-1,0)</f>
        <v>0</v>
      </c>
      <c r="I19" s="50" t="str">
        <f t="shared" si="3"/>
        <v/>
      </c>
      <c r="J19" s="50" t="str">
        <f t="shared" si="3"/>
        <v/>
      </c>
      <c r="K19" s="50" t="str">
        <f t="shared" si="3"/>
        <v/>
      </c>
      <c r="L19" s="75">
        <f>IF(L17&lt;&gt;0,L18/L17-1,0)</f>
        <v>0</v>
      </c>
      <c r="M19" s="76">
        <f>IF(M17&lt;&gt;0,M18/M17-1,0)</f>
        <v>0</v>
      </c>
      <c r="N19" s="24"/>
    </row>
    <row r="20" spans="1:14" ht="17.7" customHeight="1" x14ac:dyDescent="0.25">
      <c r="A20" s="56" t="s">
        <v>166</v>
      </c>
      <c r="B20" s="32" t="s">
        <v>15</v>
      </c>
      <c r="C20" s="72"/>
      <c r="D20" s="72"/>
      <c r="E20" s="72"/>
      <c r="F20" s="72"/>
      <c r="G20" s="72"/>
      <c r="H20" s="34">
        <f t="shared" si="0"/>
        <v>0</v>
      </c>
      <c r="I20" s="72"/>
      <c r="J20" s="72"/>
      <c r="K20" s="72"/>
      <c r="L20" s="34">
        <f t="shared" si="1"/>
        <v>0</v>
      </c>
      <c r="M20" s="35">
        <f t="shared" si="2"/>
        <v>0</v>
      </c>
      <c r="N20" s="24"/>
    </row>
    <row r="21" spans="1:14" ht="17.7" customHeight="1" x14ac:dyDescent="0.25">
      <c r="A21" s="36"/>
      <c r="B21" s="37" t="s">
        <v>16</v>
      </c>
      <c r="C21" s="73"/>
      <c r="D21" s="73"/>
      <c r="E21" s="73"/>
      <c r="F21" s="73"/>
      <c r="G21" s="73"/>
      <c r="H21" s="39">
        <f t="shared" si="0"/>
        <v>0</v>
      </c>
      <c r="I21" s="73"/>
      <c r="J21" s="73"/>
      <c r="K21" s="73"/>
      <c r="L21" s="39">
        <f t="shared" si="1"/>
        <v>0</v>
      </c>
      <c r="M21" s="40">
        <f t="shared" si="2"/>
        <v>0</v>
      </c>
      <c r="N21" s="24"/>
    </row>
    <row r="22" spans="1:14" ht="17.7" customHeight="1" thickBot="1" x14ac:dyDescent="0.35">
      <c r="A22" s="41" t="s">
        <v>17</v>
      </c>
      <c r="B22" s="42"/>
      <c r="C22" s="50" t="str">
        <f>IF(C20&lt;&gt;0,C21/C20-1,"")</f>
        <v/>
      </c>
      <c r="D22" s="50" t="str">
        <f t="shared" ref="D22:G22" si="4">IF(D20&lt;&gt;0,D21/D20-1,"")</f>
        <v/>
      </c>
      <c r="E22" s="50" t="str">
        <f t="shared" si="4"/>
        <v/>
      </c>
      <c r="F22" s="50" t="str">
        <f t="shared" si="4"/>
        <v/>
      </c>
      <c r="G22" s="50" t="str">
        <f t="shared" si="4"/>
        <v/>
      </c>
      <c r="H22" s="75">
        <f>IF(H20&lt;&gt;0,H21/H20-1,0)</f>
        <v>0</v>
      </c>
      <c r="I22" s="50" t="str">
        <f t="shared" ref="I22:K22" si="5">IF(I20&lt;&gt;0,I21/I20-1,"")</f>
        <v/>
      </c>
      <c r="J22" s="50" t="str">
        <f t="shared" si="5"/>
        <v/>
      </c>
      <c r="K22" s="50" t="str">
        <f t="shared" si="5"/>
        <v/>
      </c>
      <c r="L22" s="75">
        <f>IF(L20&lt;&gt;0,L21/L20-1,0)</f>
        <v>0</v>
      </c>
      <c r="M22" s="76">
        <f>IF(M20&lt;&gt;0,M21/M20-1,0)</f>
        <v>0</v>
      </c>
      <c r="N22" s="24"/>
    </row>
    <row r="23" spans="1:14" ht="17.7" customHeight="1" x14ac:dyDescent="0.25">
      <c r="A23" s="56" t="s">
        <v>167</v>
      </c>
      <c r="B23" s="32" t="s">
        <v>15</v>
      </c>
      <c r="C23" s="72"/>
      <c r="D23" s="72"/>
      <c r="E23" s="72"/>
      <c r="F23" s="72"/>
      <c r="G23" s="72"/>
      <c r="H23" s="34">
        <f t="shared" si="0"/>
        <v>0</v>
      </c>
      <c r="I23" s="72"/>
      <c r="J23" s="72"/>
      <c r="K23" s="72"/>
      <c r="L23" s="34">
        <f t="shared" si="1"/>
        <v>0</v>
      </c>
      <c r="M23" s="35">
        <f t="shared" si="2"/>
        <v>0</v>
      </c>
      <c r="N23" s="24"/>
    </row>
    <row r="24" spans="1:14" ht="17.7" customHeight="1" x14ac:dyDescent="0.25">
      <c r="A24" s="36"/>
      <c r="B24" s="37" t="s">
        <v>16</v>
      </c>
      <c r="C24" s="73"/>
      <c r="D24" s="73"/>
      <c r="E24" s="73"/>
      <c r="F24" s="73"/>
      <c r="G24" s="73"/>
      <c r="H24" s="39">
        <f t="shared" si="0"/>
        <v>0</v>
      </c>
      <c r="I24" s="73"/>
      <c r="J24" s="73"/>
      <c r="K24" s="73"/>
      <c r="L24" s="39">
        <f t="shared" si="1"/>
        <v>0</v>
      </c>
      <c r="M24" s="40">
        <f t="shared" si="2"/>
        <v>0</v>
      </c>
      <c r="N24" s="24"/>
    </row>
    <row r="25" spans="1:14" ht="17.7" customHeight="1" thickBot="1" x14ac:dyDescent="0.35">
      <c r="A25" s="41" t="s">
        <v>17</v>
      </c>
      <c r="B25" s="42"/>
      <c r="C25" s="50" t="str">
        <f>IF(C23&lt;&gt;0,C24/C23-1,"")</f>
        <v/>
      </c>
      <c r="D25" s="50" t="str">
        <f t="shared" ref="D25:G25" si="6">IF(D23&lt;&gt;0,D24/D23-1,"")</f>
        <v/>
      </c>
      <c r="E25" s="50" t="str">
        <f t="shared" si="6"/>
        <v/>
      </c>
      <c r="F25" s="50" t="str">
        <f t="shared" si="6"/>
        <v/>
      </c>
      <c r="G25" s="50" t="str">
        <f t="shared" si="6"/>
        <v/>
      </c>
      <c r="H25" s="75">
        <f>IF(H23&lt;&gt;0,H24/H23-1,0)</f>
        <v>0</v>
      </c>
      <c r="I25" s="50" t="str">
        <f t="shared" ref="I25:K25" si="7">IF(I23&lt;&gt;0,I24/I23-1,"")</f>
        <v/>
      </c>
      <c r="J25" s="50" t="str">
        <f t="shared" si="7"/>
        <v/>
      </c>
      <c r="K25" s="50" t="str">
        <f t="shared" si="7"/>
        <v/>
      </c>
      <c r="L25" s="75">
        <f>IF(L23&lt;&gt;0,L24/L23-1,0)</f>
        <v>0</v>
      </c>
      <c r="M25" s="76">
        <f>IF(M23&lt;&gt;0,M24/M23-1,0)</f>
        <v>0</v>
      </c>
      <c r="N25" s="24"/>
    </row>
    <row r="26" spans="1:14" ht="17.7" customHeight="1" x14ac:dyDescent="0.25">
      <c r="A26" s="56" t="s">
        <v>168</v>
      </c>
      <c r="B26" s="32" t="s">
        <v>15</v>
      </c>
      <c r="C26" s="72"/>
      <c r="D26" s="72"/>
      <c r="E26" s="72"/>
      <c r="F26" s="72"/>
      <c r="G26" s="72"/>
      <c r="H26" s="34">
        <f t="shared" si="0"/>
        <v>0</v>
      </c>
      <c r="I26" s="72"/>
      <c r="J26" s="72"/>
      <c r="K26" s="72"/>
      <c r="L26" s="34">
        <f t="shared" si="1"/>
        <v>0</v>
      </c>
      <c r="M26" s="35">
        <f t="shared" si="2"/>
        <v>0</v>
      </c>
      <c r="N26" s="24"/>
    </row>
    <row r="27" spans="1:14" ht="17.7" customHeight="1" x14ac:dyDescent="0.25">
      <c r="A27" s="36"/>
      <c r="B27" s="37" t="s">
        <v>16</v>
      </c>
      <c r="C27" s="73"/>
      <c r="D27" s="73"/>
      <c r="E27" s="73"/>
      <c r="F27" s="73"/>
      <c r="G27" s="73"/>
      <c r="H27" s="39">
        <f t="shared" si="0"/>
        <v>0</v>
      </c>
      <c r="I27" s="73"/>
      <c r="J27" s="73"/>
      <c r="K27" s="73"/>
      <c r="L27" s="39">
        <f t="shared" si="1"/>
        <v>0</v>
      </c>
      <c r="M27" s="40">
        <f t="shared" si="2"/>
        <v>0</v>
      </c>
      <c r="N27" s="24"/>
    </row>
    <row r="28" spans="1:14" ht="17.7" customHeight="1" thickBot="1" x14ac:dyDescent="0.35">
      <c r="A28" s="41" t="s">
        <v>17</v>
      </c>
      <c r="B28" s="42"/>
      <c r="C28" s="50" t="str">
        <f>IF(C26&lt;&gt;0,C27/C26-1,"")</f>
        <v/>
      </c>
      <c r="D28" s="50" t="str">
        <f t="shared" ref="D28:G28" si="8">IF(D26&lt;&gt;0,D27/D26-1,"")</f>
        <v/>
      </c>
      <c r="E28" s="50" t="str">
        <f t="shared" si="8"/>
        <v/>
      </c>
      <c r="F28" s="50" t="str">
        <f t="shared" si="8"/>
        <v/>
      </c>
      <c r="G28" s="50" t="str">
        <f t="shared" si="8"/>
        <v/>
      </c>
      <c r="H28" s="75">
        <f>IF(H26&lt;&gt;0,H27/H26-1,0)</f>
        <v>0</v>
      </c>
      <c r="I28" s="50" t="str">
        <f t="shared" ref="I28:K28" si="9">IF(I26&lt;&gt;0,I27/I26-1,"")</f>
        <v/>
      </c>
      <c r="J28" s="50" t="str">
        <f t="shared" si="9"/>
        <v/>
      </c>
      <c r="K28" s="50" t="str">
        <f t="shared" si="9"/>
        <v/>
      </c>
      <c r="L28" s="75">
        <f>IF(L26&lt;&gt;0,L27/L26-1,0)</f>
        <v>0</v>
      </c>
      <c r="M28" s="76">
        <f>IF(M26&lt;&gt;0,M27/M26-1,0)</f>
        <v>0</v>
      </c>
      <c r="N28" s="24"/>
    </row>
    <row r="29" spans="1:14" ht="17.7" customHeight="1" x14ac:dyDescent="0.25">
      <c r="A29" s="56" t="s">
        <v>169</v>
      </c>
      <c r="B29" s="32" t="s">
        <v>15</v>
      </c>
      <c r="C29" s="72"/>
      <c r="D29" s="72"/>
      <c r="E29" s="72"/>
      <c r="F29" s="72"/>
      <c r="G29" s="72"/>
      <c r="H29" s="34">
        <f t="shared" si="0"/>
        <v>0</v>
      </c>
      <c r="I29" s="72"/>
      <c r="J29" s="72"/>
      <c r="K29" s="72"/>
      <c r="L29" s="34">
        <f t="shared" si="1"/>
        <v>0</v>
      </c>
      <c r="M29" s="35">
        <f t="shared" si="2"/>
        <v>0</v>
      </c>
      <c r="N29" s="24"/>
    </row>
    <row r="30" spans="1:14" ht="17.7" customHeight="1" x14ac:dyDescent="0.25">
      <c r="A30" s="36"/>
      <c r="B30" s="37" t="s">
        <v>16</v>
      </c>
      <c r="C30" s="73"/>
      <c r="D30" s="73"/>
      <c r="E30" s="73"/>
      <c r="F30" s="73"/>
      <c r="G30" s="73"/>
      <c r="H30" s="39">
        <f t="shared" si="0"/>
        <v>0</v>
      </c>
      <c r="I30" s="73"/>
      <c r="J30" s="73"/>
      <c r="K30" s="73"/>
      <c r="L30" s="39">
        <f t="shared" si="1"/>
        <v>0</v>
      </c>
      <c r="M30" s="40">
        <f t="shared" si="2"/>
        <v>0</v>
      </c>
      <c r="N30" s="24"/>
    </row>
    <row r="31" spans="1:14" ht="17.7" customHeight="1" thickBot="1" x14ac:dyDescent="0.35">
      <c r="A31" s="41" t="s">
        <v>17</v>
      </c>
      <c r="B31" s="42"/>
      <c r="C31" s="50" t="str">
        <f>IF(C29&lt;&gt;0,C30/C29-1,"")</f>
        <v/>
      </c>
      <c r="D31" s="50" t="str">
        <f t="shared" ref="D31:G31" si="10">IF(D29&lt;&gt;0,D30/D29-1,"")</f>
        <v/>
      </c>
      <c r="E31" s="50" t="str">
        <f t="shared" si="10"/>
        <v/>
      </c>
      <c r="F31" s="50" t="str">
        <f t="shared" si="10"/>
        <v/>
      </c>
      <c r="G31" s="50" t="str">
        <f t="shared" si="10"/>
        <v/>
      </c>
      <c r="H31" s="75">
        <f>IF(H29&lt;&gt;0,H30/H29-1,0)</f>
        <v>0</v>
      </c>
      <c r="I31" s="50" t="str">
        <f t="shared" ref="I31:K31" si="11">IF(I29&lt;&gt;0,I30/I29-1,"")</f>
        <v/>
      </c>
      <c r="J31" s="50" t="str">
        <f t="shared" si="11"/>
        <v/>
      </c>
      <c r="K31" s="50" t="str">
        <f t="shared" si="11"/>
        <v/>
      </c>
      <c r="L31" s="75">
        <f>IF(L29&lt;&gt;0,L30/L29-1,0)</f>
        <v>0</v>
      </c>
      <c r="M31" s="76">
        <f>IF(M29&lt;&gt;0,M30/M29-1,0)</f>
        <v>0</v>
      </c>
      <c r="N31" s="24"/>
    </row>
    <row r="32" spans="1:14" ht="17.7" customHeight="1" x14ac:dyDescent="0.25">
      <c r="A32" s="56" t="s">
        <v>170</v>
      </c>
      <c r="B32" s="32" t="s">
        <v>15</v>
      </c>
      <c r="C32" s="72"/>
      <c r="D32" s="72"/>
      <c r="E32" s="72"/>
      <c r="F32" s="72"/>
      <c r="G32" s="72"/>
      <c r="H32" s="34">
        <f t="shared" si="0"/>
        <v>0</v>
      </c>
      <c r="I32" s="72"/>
      <c r="J32" s="72"/>
      <c r="K32" s="72"/>
      <c r="L32" s="34">
        <f t="shared" si="1"/>
        <v>0</v>
      </c>
      <c r="M32" s="35">
        <f t="shared" si="2"/>
        <v>0</v>
      </c>
      <c r="N32" s="24"/>
    </row>
    <row r="33" spans="1:14" ht="17.7" customHeight="1" x14ac:dyDescent="0.25">
      <c r="A33" s="36"/>
      <c r="B33" s="37" t="s">
        <v>16</v>
      </c>
      <c r="C33" s="73"/>
      <c r="D33" s="73"/>
      <c r="E33" s="73"/>
      <c r="F33" s="73"/>
      <c r="G33" s="73"/>
      <c r="H33" s="39">
        <f t="shared" si="0"/>
        <v>0</v>
      </c>
      <c r="I33" s="73"/>
      <c r="J33" s="73"/>
      <c r="K33" s="73"/>
      <c r="L33" s="39">
        <f t="shared" si="1"/>
        <v>0</v>
      </c>
      <c r="M33" s="40">
        <f t="shared" si="2"/>
        <v>0</v>
      </c>
      <c r="N33" s="24"/>
    </row>
    <row r="34" spans="1:14" ht="17.7" customHeight="1" thickBot="1" x14ac:dyDescent="0.35">
      <c r="A34" s="41" t="s">
        <v>17</v>
      </c>
      <c r="B34" s="42"/>
      <c r="C34" s="50" t="str">
        <f>IF(C32&lt;&gt;0,C33/C32-1,"")</f>
        <v/>
      </c>
      <c r="D34" s="50" t="str">
        <f t="shared" ref="D34:G34" si="12">IF(D32&lt;&gt;0,D33/D32-1,"")</f>
        <v/>
      </c>
      <c r="E34" s="50" t="str">
        <f t="shared" si="12"/>
        <v/>
      </c>
      <c r="F34" s="50" t="str">
        <f t="shared" si="12"/>
        <v/>
      </c>
      <c r="G34" s="50" t="str">
        <f t="shared" si="12"/>
        <v/>
      </c>
      <c r="H34" s="75">
        <f>IF(H32&lt;&gt;0,H33/H32-1,0)</f>
        <v>0</v>
      </c>
      <c r="I34" s="50" t="str">
        <f t="shared" ref="I34:K34" si="13">IF(I32&lt;&gt;0,I33/I32-1,"")</f>
        <v/>
      </c>
      <c r="J34" s="50" t="str">
        <f t="shared" si="13"/>
        <v/>
      </c>
      <c r="K34" s="50" t="str">
        <f t="shared" si="13"/>
        <v/>
      </c>
      <c r="L34" s="75">
        <f>IF(L32&lt;&gt;0,L33/L32-1,0)</f>
        <v>0</v>
      </c>
      <c r="M34" s="76">
        <f>IF(M32&lt;&gt;0,M33/M32-1,0)</f>
        <v>0</v>
      </c>
      <c r="N34" s="24"/>
    </row>
    <row r="35" spans="1:14" ht="17.7" customHeight="1" x14ac:dyDescent="0.25">
      <c r="A35" s="56" t="s">
        <v>171</v>
      </c>
      <c r="B35" s="32" t="s">
        <v>15</v>
      </c>
      <c r="C35" s="72"/>
      <c r="D35" s="72"/>
      <c r="E35" s="72"/>
      <c r="F35" s="72"/>
      <c r="G35" s="72"/>
      <c r="H35" s="34">
        <f t="shared" si="0"/>
        <v>0</v>
      </c>
      <c r="I35" s="72"/>
      <c r="J35" s="72"/>
      <c r="K35" s="72"/>
      <c r="L35" s="34">
        <f t="shared" si="1"/>
        <v>0</v>
      </c>
      <c r="M35" s="35">
        <f t="shared" si="2"/>
        <v>0</v>
      </c>
      <c r="N35" s="24"/>
    </row>
    <row r="36" spans="1:14" ht="17.7" customHeight="1" x14ac:dyDescent="0.25">
      <c r="A36" s="36"/>
      <c r="B36" s="37" t="s">
        <v>16</v>
      </c>
      <c r="C36" s="73"/>
      <c r="D36" s="73"/>
      <c r="E36" s="73"/>
      <c r="F36" s="73"/>
      <c r="G36" s="73"/>
      <c r="H36" s="39">
        <f t="shared" si="0"/>
        <v>0</v>
      </c>
      <c r="I36" s="73"/>
      <c r="J36" s="73"/>
      <c r="K36" s="73"/>
      <c r="L36" s="39">
        <f t="shared" si="1"/>
        <v>0</v>
      </c>
      <c r="M36" s="40">
        <f t="shared" si="2"/>
        <v>0</v>
      </c>
      <c r="N36" s="24"/>
    </row>
    <row r="37" spans="1:14" ht="17.7" customHeight="1" thickBot="1" x14ac:dyDescent="0.35">
      <c r="A37" s="41" t="s">
        <v>17</v>
      </c>
      <c r="B37" s="42"/>
      <c r="C37" s="50" t="str">
        <f>IF(C35&lt;&gt;0,C36/C35-1,"")</f>
        <v/>
      </c>
      <c r="D37" s="50" t="str">
        <f t="shared" ref="D37:G37" si="14">IF(D35&lt;&gt;0,D36/D35-1,"")</f>
        <v/>
      </c>
      <c r="E37" s="50" t="str">
        <f t="shared" si="14"/>
        <v/>
      </c>
      <c r="F37" s="50" t="str">
        <f t="shared" si="14"/>
        <v/>
      </c>
      <c r="G37" s="50" t="str">
        <f t="shared" si="14"/>
        <v/>
      </c>
      <c r="H37" s="75">
        <f>IF(H35&lt;&gt;0,H36/H35-1,0)</f>
        <v>0</v>
      </c>
      <c r="I37" s="50" t="str">
        <f t="shared" ref="I37:K37" si="15">IF(I35&lt;&gt;0,I36/I35-1,"")</f>
        <v/>
      </c>
      <c r="J37" s="50" t="str">
        <f t="shared" si="15"/>
        <v/>
      </c>
      <c r="K37" s="50" t="str">
        <f t="shared" si="15"/>
        <v/>
      </c>
      <c r="L37" s="75">
        <f>IF(L35&lt;&gt;0,L36/L35-1,0)</f>
        <v>0</v>
      </c>
      <c r="M37" s="76">
        <f>IF(M35&lt;&gt;0,M36/M35-1,0)</f>
        <v>0</v>
      </c>
      <c r="N37" s="24"/>
    </row>
    <row r="38" spans="1:14" ht="17.7" customHeight="1" x14ac:dyDescent="0.25">
      <c r="A38" s="56" t="s">
        <v>172</v>
      </c>
      <c r="B38" s="32" t="s">
        <v>15</v>
      </c>
      <c r="C38" s="72"/>
      <c r="D38" s="72"/>
      <c r="E38" s="72"/>
      <c r="F38" s="72"/>
      <c r="G38" s="72"/>
      <c r="H38" s="34">
        <f t="shared" si="0"/>
        <v>0</v>
      </c>
      <c r="I38" s="72"/>
      <c r="J38" s="72"/>
      <c r="K38" s="72"/>
      <c r="L38" s="34">
        <f t="shared" si="1"/>
        <v>0</v>
      </c>
      <c r="M38" s="35">
        <f t="shared" si="2"/>
        <v>0</v>
      </c>
      <c r="N38" s="24"/>
    </row>
    <row r="39" spans="1:14" ht="17.7" customHeight="1" x14ac:dyDescent="0.25">
      <c r="A39" s="36"/>
      <c r="B39" s="37" t="s">
        <v>16</v>
      </c>
      <c r="C39" s="73"/>
      <c r="D39" s="73"/>
      <c r="E39" s="73"/>
      <c r="F39" s="73"/>
      <c r="G39" s="73"/>
      <c r="H39" s="39">
        <f t="shared" si="0"/>
        <v>0</v>
      </c>
      <c r="I39" s="73"/>
      <c r="J39" s="73"/>
      <c r="K39" s="73"/>
      <c r="L39" s="39">
        <f t="shared" si="1"/>
        <v>0</v>
      </c>
      <c r="M39" s="40">
        <f t="shared" si="2"/>
        <v>0</v>
      </c>
      <c r="N39" s="24"/>
    </row>
    <row r="40" spans="1:14" ht="17.7" customHeight="1" thickBot="1" x14ac:dyDescent="0.35">
      <c r="A40" s="41" t="s">
        <v>17</v>
      </c>
      <c r="B40" s="42"/>
      <c r="C40" s="50" t="str">
        <f>IF(C38&lt;&gt;0,C39/C38-1,"")</f>
        <v/>
      </c>
      <c r="D40" s="50" t="str">
        <f t="shared" ref="D40:G40" si="16">IF(D38&lt;&gt;0,D39/D38-1,"")</f>
        <v/>
      </c>
      <c r="E40" s="50" t="str">
        <f t="shared" si="16"/>
        <v/>
      </c>
      <c r="F40" s="50" t="str">
        <f t="shared" si="16"/>
        <v/>
      </c>
      <c r="G40" s="50" t="str">
        <f t="shared" si="16"/>
        <v/>
      </c>
      <c r="H40" s="75">
        <f>IF(H38&lt;&gt;0,H39/H38-1,0)</f>
        <v>0</v>
      </c>
      <c r="I40" s="50" t="str">
        <f t="shared" ref="I40:K40" si="17">IF(I38&lt;&gt;0,I39/I38-1,"")</f>
        <v/>
      </c>
      <c r="J40" s="50" t="str">
        <f t="shared" si="17"/>
        <v/>
      </c>
      <c r="K40" s="50" t="str">
        <f t="shared" si="17"/>
        <v/>
      </c>
      <c r="L40" s="75">
        <f>IF(L38&lt;&gt;0,L39/L38-1,0)</f>
        <v>0</v>
      </c>
      <c r="M40" s="76">
        <f>IF(M38&lt;&gt;0,M39/M38-1,0)</f>
        <v>0</v>
      </c>
      <c r="N40" s="24"/>
    </row>
    <row r="41" spans="1:14" ht="17.7" customHeight="1" x14ac:dyDescent="0.3">
      <c r="A41" s="55" t="s">
        <v>173</v>
      </c>
      <c r="B41" s="32" t="s">
        <v>15</v>
      </c>
      <c r="C41" s="72"/>
      <c r="D41" s="72"/>
      <c r="E41" s="72"/>
      <c r="F41" s="72"/>
      <c r="G41" s="72"/>
      <c r="H41" s="34">
        <f t="shared" si="0"/>
        <v>0</v>
      </c>
      <c r="I41" s="72"/>
      <c r="J41" s="72"/>
      <c r="K41" s="72"/>
      <c r="L41" s="34">
        <f t="shared" si="1"/>
        <v>0</v>
      </c>
      <c r="M41" s="35">
        <f t="shared" si="2"/>
        <v>0</v>
      </c>
      <c r="N41" s="24"/>
    </row>
    <row r="42" spans="1:14" ht="17.7" customHeight="1" x14ac:dyDescent="0.25">
      <c r="A42" s="36"/>
      <c r="B42" s="37" t="s">
        <v>16</v>
      </c>
      <c r="C42" s="73"/>
      <c r="D42" s="73"/>
      <c r="E42" s="73"/>
      <c r="F42" s="73"/>
      <c r="G42" s="73"/>
      <c r="H42" s="39">
        <f t="shared" si="0"/>
        <v>0</v>
      </c>
      <c r="I42" s="73"/>
      <c r="J42" s="73"/>
      <c r="K42" s="73"/>
      <c r="L42" s="39">
        <f t="shared" si="1"/>
        <v>0</v>
      </c>
      <c r="M42" s="40">
        <f t="shared" si="2"/>
        <v>0</v>
      </c>
      <c r="N42" s="24"/>
    </row>
    <row r="43" spans="1:14" ht="17.7" customHeight="1" thickBot="1" x14ac:dyDescent="0.35">
      <c r="A43" s="41" t="s">
        <v>17</v>
      </c>
      <c r="B43" s="42"/>
      <c r="C43" s="50" t="str">
        <f>IF(C41&lt;&gt;0,C42/C41-1,"")</f>
        <v/>
      </c>
      <c r="D43" s="50" t="str">
        <f t="shared" ref="D43:G43" si="18">IF(D41&lt;&gt;0,D42/D41-1,"")</f>
        <v/>
      </c>
      <c r="E43" s="50" t="str">
        <f t="shared" si="18"/>
        <v/>
      </c>
      <c r="F43" s="50" t="str">
        <f t="shared" si="18"/>
        <v/>
      </c>
      <c r="G43" s="50" t="str">
        <f t="shared" si="18"/>
        <v/>
      </c>
      <c r="H43" s="75">
        <f>IF(H41&lt;&gt;0,H42/H41-1,0)</f>
        <v>0</v>
      </c>
      <c r="I43" s="50" t="str">
        <f t="shared" ref="I43:K43" si="19">IF(I41&lt;&gt;0,I42/I41-1,"")</f>
        <v/>
      </c>
      <c r="J43" s="50" t="str">
        <f t="shared" si="19"/>
        <v/>
      </c>
      <c r="K43" s="50" t="str">
        <f t="shared" si="19"/>
        <v/>
      </c>
      <c r="L43" s="75">
        <f>IF(L41&lt;&gt;0,L42/L41-1,0)</f>
        <v>0</v>
      </c>
      <c r="M43" s="76">
        <f>IF(M41&lt;&gt;0,M42/M41-1,0)</f>
        <v>0</v>
      </c>
      <c r="N43" s="24"/>
    </row>
    <row r="44" spans="1:14" ht="0.75" customHeight="1" x14ac:dyDescent="0.25">
      <c r="A44" s="31" t="s">
        <v>36</v>
      </c>
      <c r="B44" s="32" t="s">
        <v>15</v>
      </c>
      <c r="C44" s="33"/>
      <c r="D44" s="33"/>
      <c r="E44" s="33"/>
      <c r="F44" s="33"/>
      <c r="G44" s="33"/>
      <c r="H44" s="34">
        <f t="shared" si="0"/>
        <v>0</v>
      </c>
      <c r="I44" s="33"/>
      <c r="J44" s="33"/>
      <c r="K44" s="33"/>
      <c r="L44" s="34">
        <f t="shared" si="1"/>
        <v>0</v>
      </c>
      <c r="M44" s="35">
        <f t="shared" si="2"/>
        <v>0</v>
      </c>
      <c r="N44" s="24"/>
    </row>
    <row r="45" spans="1:14" ht="17.7" hidden="1" customHeight="1" x14ac:dyDescent="0.25">
      <c r="A45" s="36"/>
      <c r="B45" s="37" t="s">
        <v>16</v>
      </c>
      <c r="C45" s="38"/>
      <c r="D45" s="38"/>
      <c r="E45" s="38"/>
      <c r="F45" s="38"/>
      <c r="G45" s="38"/>
      <c r="H45" s="39">
        <f t="shared" ref="H45:H49" si="20">SUM(C45:G45)</f>
        <v>0</v>
      </c>
      <c r="I45" s="38"/>
      <c r="J45" s="38"/>
      <c r="K45" s="38"/>
      <c r="L45" s="39">
        <f t="shared" ref="L45:L49" si="21">SUM(I45:K45)</f>
        <v>0</v>
      </c>
      <c r="M45" s="40">
        <f t="shared" ref="M45:M49" si="22">SUM(H45,L45)</f>
        <v>0</v>
      </c>
      <c r="N45" s="24"/>
    </row>
    <row r="46" spans="1:14" ht="17.7" hidden="1" customHeight="1" thickBot="1" x14ac:dyDescent="0.35">
      <c r="A46" s="41" t="s">
        <v>17</v>
      </c>
      <c r="B46" s="42"/>
      <c r="C46" s="8" t="s">
        <v>18</v>
      </c>
      <c r="D46" s="8" t="s">
        <v>18</v>
      </c>
      <c r="E46" s="8" t="s">
        <v>18</v>
      </c>
      <c r="F46" s="8" t="s">
        <v>18</v>
      </c>
      <c r="G46" s="8" t="s">
        <v>18</v>
      </c>
      <c r="H46" s="9">
        <f t="shared" si="20"/>
        <v>0</v>
      </c>
      <c r="I46" s="8" t="s">
        <v>18</v>
      </c>
      <c r="J46" s="8" t="s">
        <v>18</v>
      </c>
      <c r="K46" s="8" t="s">
        <v>18</v>
      </c>
      <c r="L46" s="9">
        <f t="shared" si="21"/>
        <v>0</v>
      </c>
      <c r="M46" s="10">
        <f t="shared" si="22"/>
        <v>0</v>
      </c>
      <c r="N46" s="24"/>
    </row>
    <row r="47" spans="1:14" ht="17.7" hidden="1" customHeight="1" x14ac:dyDescent="0.25">
      <c r="A47" s="31" t="s">
        <v>37</v>
      </c>
      <c r="B47" s="32" t="s">
        <v>15</v>
      </c>
      <c r="C47" s="33"/>
      <c r="D47" s="33"/>
      <c r="E47" s="33"/>
      <c r="F47" s="33"/>
      <c r="G47" s="33"/>
      <c r="H47" s="34">
        <f t="shared" si="20"/>
        <v>0</v>
      </c>
      <c r="I47" s="33"/>
      <c r="J47" s="33"/>
      <c r="K47" s="33"/>
      <c r="L47" s="34">
        <f t="shared" si="21"/>
        <v>0</v>
      </c>
      <c r="M47" s="35">
        <f t="shared" si="22"/>
        <v>0</v>
      </c>
      <c r="N47" s="24"/>
    </row>
    <row r="48" spans="1:14" ht="17.7" hidden="1" customHeight="1" x14ac:dyDescent="0.25">
      <c r="A48" s="36"/>
      <c r="B48" s="37" t="s">
        <v>16</v>
      </c>
      <c r="C48" s="38"/>
      <c r="D48" s="38"/>
      <c r="E48" s="38"/>
      <c r="F48" s="38"/>
      <c r="G48" s="38"/>
      <c r="H48" s="39">
        <f t="shared" si="20"/>
        <v>0</v>
      </c>
      <c r="I48" s="38"/>
      <c r="J48" s="38"/>
      <c r="K48" s="38"/>
      <c r="L48" s="39">
        <f t="shared" si="21"/>
        <v>0</v>
      </c>
      <c r="M48" s="40">
        <f t="shared" si="22"/>
        <v>0</v>
      </c>
      <c r="N48" s="24"/>
    </row>
    <row r="49" spans="1:14" ht="17.7" hidden="1" customHeight="1" thickBot="1" x14ac:dyDescent="0.35">
      <c r="A49" s="41" t="s">
        <v>17</v>
      </c>
      <c r="B49" s="42"/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11">
        <f t="shared" si="20"/>
        <v>0</v>
      </c>
      <c r="I49" s="8" t="s">
        <v>18</v>
      </c>
      <c r="J49" s="8" t="s">
        <v>18</v>
      </c>
      <c r="K49" s="8" t="s">
        <v>18</v>
      </c>
      <c r="L49" s="11">
        <f t="shared" si="21"/>
        <v>0</v>
      </c>
      <c r="M49" s="12">
        <f t="shared" si="22"/>
        <v>0</v>
      </c>
      <c r="N49" s="24"/>
    </row>
    <row r="50" spans="1:14" ht="17.7" customHeight="1" x14ac:dyDescent="0.25">
      <c r="A50" s="43" t="s">
        <v>86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7.7" customHeight="1" x14ac:dyDescent="0.25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7.7" customHeight="1" x14ac:dyDescent="0.3">
      <c r="A52" s="4" t="s">
        <v>19</v>
      </c>
      <c r="B52" s="4"/>
      <c r="C52" s="4"/>
      <c r="D52" s="4"/>
      <c r="E52" s="4"/>
      <c r="F52" s="4"/>
      <c r="G52" s="4"/>
      <c r="H52" s="4"/>
      <c r="I52" s="24"/>
      <c r="J52" s="24"/>
      <c r="K52" s="24"/>
      <c r="L52" s="24"/>
      <c r="M52" s="24"/>
      <c r="N52" s="24"/>
    </row>
    <row r="53" spans="1:1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21.45" customHeight="1" x14ac:dyDescent="0.25">
      <c r="A54" s="2" t="s">
        <v>20</v>
      </c>
      <c r="B54" s="69"/>
      <c r="C54" s="69"/>
      <c r="D54" s="69"/>
      <c r="E54" s="69"/>
      <c r="F54" s="69"/>
      <c r="G54" s="24"/>
      <c r="H54" s="2" t="s">
        <v>21</v>
      </c>
      <c r="I54" s="69"/>
      <c r="J54" s="69"/>
      <c r="K54" s="69"/>
      <c r="L54" s="69"/>
      <c r="M54" s="69"/>
      <c r="N54" s="24"/>
    </row>
    <row r="55" spans="1:14" ht="21.45" customHeight="1" x14ac:dyDescent="0.25">
      <c r="A55" s="24"/>
      <c r="B55" s="70"/>
      <c r="C55" s="70"/>
      <c r="D55" s="70"/>
      <c r="E55" s="70"/>
      <c r="F55" s="70"/>
      <c r="G55" s="24"/>
      <c r="H55" s="24"/>
      <c r="I55" s="70"/>
      <c r="J55" s="70"/>
      <c r="K55" s="70"/>
      <c r="L55" s="70"/>
      <c r="M55" s="70"/>
      <c r="N55" s="24"/>
    </row>
    <row r="56" spans="1:14" ht="21.45" customHeight="1" x14ac:dyDescent="0.25">
      <c r="A56" s="24"/>
      <c r="B56" s="70"/>
      <c r="C56" s="70"/>
      <c r="D56" s="70"/>
      <c r="E56" s="70"/>
      <c r="F56" s="70"/>
      <c r="G56" s="24"/>
      <c r="H56" s="24"/>
      <c r="I56" s="70"/>
      <c r="J56" s="70"/>
      <c r="K56" s="70"/>
      <c r="L56" s="70"/>
      <c r="M56" s="70"/>
      <c r="N56" s="24"/>
    </row>
    <row r="57" spans="1:14" ht="21.45" customHeight="1" x14ac:dyDescent="0.25">
      <c r="A57" s="24"/>
      <c r="B57" s="70"/>
      <c r="C57" s="70"/>
      <c r="D57" s="70"/>
      <c r="E57" s="70"/>
      <c r="F57" s="70"/>
      <c r="G57" s="24"/>
      <c r="H57" s="24"/>
      <c r="I57" s="70"/>
      <c r="J57" s="70"/>
      <c r="K57" s="70"/>
      <c r="L57" s="70"/>
      <c r="M57" s="70"/>
      <c r="N57" s="24"/>
    </row>
    <row r="58" spans="1:14" ht="21.45" customHeight="1" x14ac:dyDescent="0.25">
      <c r="A58" s="24"/>
      <c r="B58" s="71"/>
      <c r="C58" s="71"/>
      <c r="D58" s="71"/>
      <c r="E58" s="71"/>
      <c r="F58" s="71"/>
      <c r="G58" s="24"/>
      <c r="H58" s="24"/>
      <c r="I58" s="71"/>
      <c r="J58" s="71"/>
      <c r="K58" s="71"/>
      <c r="L58" s="71"/>
      <c r="M58" s="71"/>
      <c r="N58" s="24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8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 Guidelines Package</Comment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5BC35B3-37BE-4740-B0E5-E59FA34959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10D25-DE27-488B-BC4E-D8D498323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0F50C66-A6CA-446B-8EBE-4AAFEC008D9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3E98875-1D92-4B87-80BD-506B179933D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93BECB-0B32-4623-9C56-064B2FE9DD6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</vt:i4>
      </vt:variant>
    </vt:vector>
  </HeadingPairs>
  <TitlesOfParts>
    <vt:vector size="38" baseType="lpstr">
      <vt:lpstr>Territory List by Province</vt:lpstr>
      <vt:lpstr>Comp Info</vt:lpstr>
      <vt:lpstr>Codes</vt:lpstr>
      <vt:lpstr>Combined 1.1</vt:lpstr>
      <vt:lpstr>1.2</vt:lpstr>
      <vt:lpstr>1.3</vt:lpstr>
      <vt:lpstr>Combined 2.1</vt:lpstr>
      <vt:lpstr>2.2</vt:lpstr>
      <vt:lpstr>2.3</vt:lpstr>
      <vt:lpstr>Combined 3.1</vt:lpstr>
      <vt:lpstr>3.2</vt:lpstr>
      <vt:lpstr>3.3</vt:lpstr>
      <vt:lpstr>Combined 4.1</vt:lpstr>
      <vt:lpstr>4.2</vt:lpstr>
      <vt:lpstr>4.3</vt:lpstr>
      <vt:lpstr>5.1</vt:lpstr>
      <vt:lpstr>Combined 6.1</vt:lpstr>
      <vt:lpstr>6.2</vt:lpstr>
      <vt:lpstr>6.3</vt:lpstr>
      <vt:lpstr>Combined 7.1</vt:lpstr>
      <vt:lpstr>7.2</vt:lpstr>
      <vt:lpstr>7.3</vt:lpstr>
      <vt:lpstr>8.1</vt:lpstr>
      <vt:lpstr>9.1</vt:lpstr>
      <vt:lpstr>10.1</vt:lpstr>
      <vt:lpstr>Profile RGs - 2026 (21 year)</vt:lpstr>
      <vt:lpstr>Profile RGs - 2025 (21 year)</vt:lpstr>
      <vt:lpstr>Profile RGs - 2024 (21 year)</vt:lpstr>
      <vt:lpstr>Profile RGs - 2023 (21 year)</vt:lpstr>
      <vt:lpstr>Profile RGs - 2022 (21 year)</vt:lpstr>
      <vt:lpstr>Profile RGs - 2021 (21 year)</vt:lpstr>
      <vt:lpstr>Company</vt:lpstr>
      <vt:lpstr>DaysList</vt:lpstr>
      <vt:lpstr>MonthsList</vt:lpstr>
      <vt:lpstr>NSCompany</vt:lpstr>
      <vt:lpstr>'Comp Info'!Print_Area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J.Bundus</dc:creator>
  <cp:lastModifiedBy>Cotnam, Barry</cp:lastModifiedBy>
  <cp:lastPrinted>2024-10-30T15:40:56Z</cp:lastPrinted>
  <dcterms:created xsi:type="dcterms:W3CDTF">2009-06-22T18:53:19Z</dcterms:created>
  <dcterms:modified xsi:type="dcterms:W3CDTF">2025-10-08T17:35:30Z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  <property fmtid="{D5CDD505-2E9C-101B-9397-08002B2CF9AE}" pid="4" name="ContentTypeId">
    <vt:lpwstr>0x010100F3AFCF3349ED40718C97123C52C83EDE007EEDBF2B7AAD9A4EB0228E2FC1A4D23D</vt:lpwstr>
  </property>
</Properties>
</file>